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24226"/>
  <xr:revisionPtr revIDLastSave="0" documentId="13_ncr:1_{924E5DB7-0D80-4308-8660-193CBDEFEE2F}" xr6:coauthVersionLast="47" xr6:coauthVersionMax="47" xr10:uidLastSave="{00000000-0000-0000-0000-000000000000}"/>
  <bookViews>
    <workbookView xWindow="-120" yWindow="-120" windowWidth="29040" windowHeight="17520" tabRatio="896" xr2:uid="{00000000-000D-0000-FFFF-FFFF00000000}"/>
  </bookViews>
  <sheets>
    <sheet name="Opće informacije" sheetId="2" r:id="rId1"/>
    <sheet name="Grupa I - Imovina" sheetId="25" r:id="rId2"/>
    <sheet name="Vrijednosti - imovina" sheetId="21" r:id="rId3"/>
    <sheet name="Oprema- za Lom stroja" sheetId="31" r:id="rId4"/>
    <sheet name="Zaštitne mjere" sheetId="30" r:id="rId5"/>
    <sheet name="Pregled šteta" sheetId="23" r:id="rId6"/>
  </sheets>
  <definedNames>
    <definedName name="_xlnm._FilterDatabase" localSheetId="3" hidden="1">'Oprema- za Lom stroja'!#REF!</definedName>
    <definedName name="_xlnm.Print_Area" localSheetId="1">'Grupa I - Imovina'!$A$1:$G$39</definedName>
    <definedName name="_xlnm.Print_Area" localSheetId="3">'Oprema- za Lom stroja'!$A$1:$E$9</definedName>
    <definedName name="_xlnm.Print_Area" localSheetId="5">'Pregled šteta'!$A$1:$F$43</definedName>
    <definedName name="_xlnm.Print_Area" localSheetId="2">'Vrijednosti - imovina'!$A$1:$H$45</definedName>
    <definedName name="_xlnm.Print_Area" localSheetId="4">'Zaštitne mjere'!$A$1:$P$9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5" l="1"/>
  <c r="E18" i="25"/>
  <c r="E4" i="25"/>
  <c r="G13" i="21"/>
  <c r="E25" i="25" l="1"/>
  <c r="D5" i="31" l="1"/>
  <c r="C5" i="31"/>
  <c r="D6" i="31"/>
  <c r="C6" i="31"/>
  <c r="E4" i="31"/>
  <c r="E8" i="31"/>
  <c r="D7" i="31"/>
  <c r="E7" i="31" s="1"/>
  <c r="C7" i="31"/>
  <c r="C21" i="2"/>
  <c r="C14" i="2"/>
  <c r="E13" i="21"/>
  <c r="F13" i="21"/>
  <c r="D13" i="21"/>
  <c r="E5" i="31" l="1"/>
  <c r="E6" i="31"/>
  <c r="D35" i="21"/>
  <c r="F4" i="23" l="1"/>
  <c r="F5" i="23"/>
  <c r="F6" i="23"/>
  <c r="F7" i="23" l="1"/>
  <c r="F8" i="23"/>
  <c r="F9" i="23"/>
  <c r="F10" i="23"/>
  <c r="D9" i="31" l="1"/>
  <c r="E9" i="31"/>
  <c r="E16" i="25" s="1"/>
  <c r="C9" i="31"/>
  <c r="G35" i="25" l="1"/>
  <c r="F35" i="25"/>
  <c r="F36" i="25" l="1"/>
  <c r="D16" i="21" l="1"/>
  <c r="D17" i="21" l="1"/>
  <c r="D18" i="21"/>
  <c r="D19" i="21"/>
  <c r="D20" i="21"/>
  <c r="D21" i="21"/>
  <c r="D22" i="21"/>
  <c r="D23" i="21"/>
  <c r="D15" i="21" l="1"/>
  <c r="F11" i="23" l="1"/>
  <c r="E29" i="25" l="1"/>
  <c r="E17" i="25" l="1"/>
  <c r="E23" i="25" l="1"/>
  <c r="E24" i="25"/>
  <c r="E10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9" authorId="0" shapeId="0" xr:uid="{00000000-0006-0000-0500-000001000000}">
      <text>
        <r>
          <rPr>
            <b/>
            <sz val="9"/>
            <color indexed="81"/>
            <rFont val="Segoe UI"/>
            <family val="2"/>
            <charset val="238"/>
          </rPr>
          <t>Author:</t>
        </r>
        <r>
          <rPr>
            <sz val="9"/>
            <color indexed="81"/>
            <rFont val="Segoe UI"/>
            <family val="2"/>
            <charset val="238"/>
          </rPr>
          <t xml:space="preserve">
2 lokacije- po svakoj lokaciji 30.000 HRK: od lokacije Stjepana Radića 33, Zadar i od lokacije Federica Grisogona br. 17, Zadar</t>
        </r>
      </text>
    </comment>
  </commentList>
</comments>
</file>

<file path=xl/sharedStrings.xml><?xml version="1.0" encoding="utf-8"?>
<sst xmlns="http://schemas.openxmlformats.org/spreadsheetml/2006/main" count="231" uniqueCount="155">
  <si>
    <t>Naziv društva:</t>
  </si>
  <si>
    <t>Adresa i kućni broj:</t>
  </si>
  <si>
    <t>Mjesto:</t>
  </si>
  <si>
    <t>OIB:</t>
  </si>
  <si>
    <t>NKD:</t>
  </si>
  <si>
    <t xml:space="preserve">Ukupan prihod: </t>
  </si>
  <si>
    <t>Ukupne neto plaće:</t>
  </si>
  <si>
    <t>r.br.</t>
  </si>
  <si>
    <t>Predmet osiguranja</t>
  </si>
  <si>
    <t>Rizik osiguranja</t>
  </si>
  <si>
    <t>Lom stroja za infrastrukturne instalacije i strojno mehaničku opremu objekta (uključeni troškovi pronalaženja mjesta oštećenja, vraćanja u prvobitno stanje, te zemljani i asfaltni radovi) te pripadajuća punjenja (plinska i tekuća), otkup amortizacije i franšize, na ugovorenu vrijednost</t>
  </si>
  <si>
    <t>Potres - bez franšize</t>
  </si>
  <si>
    <t>Lom stroja za svu računalnu i elektroničku opremu, uređaje i pripadajuću opremu (uključena pripadajuća punjenja - plinska i tekuća), otkup amortizacije i franšize</t>
  </si>
  <si>
    <t>UKUPNO:</t>
  </si>
  <si>
    <t>Lom stroja za svu opremu, proizvodne i neproizvodne strojeve, uređaje i pripadajuću opremu (uključena pripadajuća punjenja - plinska i tekuća), otkup amortizacije i franšize</t>
  </si>
  <si>
    <t>Sva stakla - uključujući sve vrste stakla (vitražno i oslikano;  pomična i nepomična), svjetleće natpise i reklame + montirane i izvan objekta, mramorne ploče i od umjetnog kamena na podovima, stolovima i pultovima; sanitarija i keramika; stakloplastična sjenila terase, tende i displeje, LED ekrane i sl.</t>
  </si>
  <si>
    <t>Broj radnika uključivo i radnike na ugovore o djelu i/ili povremenom radu, studente i osobe na stručnom osposobljavanju:</t>
  </si>
  <si>
    <t>4.</t>
  </si>
  <si>
    <t>Zalihe robe (prosječno stanje zaliha):</t>
  </si>
  <si>
    <t>Stanje na dan 31.03.</t>
  </si>
  <si>
    <t>Stanje na dan 30.06.</t>
  </si>
  <si>
    <t>Stanje na dan 30.09.</t>
  </si>
  <si>
    <t>Stanje na dan 31.12.</t>
  </si>
  <si>
    <t>Gotov novac i ostale vrijednosti (najveći mogući iznos):</t>
  </si>
  <si>
    <t>Novac u sefu, trezoru</t>
  </si>
  <si>
    <t>Novac u blagajni</t>
  </si>
  <si>
    <t>Novac u manipulaciji</t>
  </si>
  <si>
    <t>Novac kod dostavljača</t>
  </si>
  <si>
    <t>Broj sefova, trezora</t>
  </si>
  <si>
    <t>Broj uplatno - isplatnih mjesta</t>
  </si>
  <si>
    <t>Broj relacija za prijevoz</t>
  </si>
  <si>
    <t>Dinamika prijevoza</t>
  </si>
  <si>
    <t>Umjetnička djela (slike, skulpture, itd.):</t>
  </si>
  <si>
    <t>Mjesto osiguranja:</t>
  </si>
  <si>
    <t>01 - Osiguranje od nezgode</t>
  </si>
  <si>
    <t>03 - Kasko osiguranje</t>
  </si>
  <si>
    <t>10 - Automobilska odgovornost</t>
  </si>
  <si>
    <t>13 - Ostala osiguranja od odgovornosti</t>
  </si>
  <si>
    <t>38.11 Skupljanje neopasnog otpada (NKD 2007)</t>
  </si>
  <si>
    <t>Koeficijent svojstva otpada:</t>
  </si>
  <si>
    <t>Koeficijent prema vrsti djelatnosti:</t>
  </si>
  <si>
    <t>Mjesto osiguranja otpada:</t>
  </si>
  <si>
    <t>ČISTOĆA d.o.o.</t>
  </si>
  <si>
    <t>Stjepana Radića 33</t>
  </si>
  <si>
    <t>23000 Zadar</t>
  </si>
  <si>
    <t>http://www.cistoca-zadar.hr/</t>
  </si>
  <si>
    <t>Čistoća d.o.o. Zadar obavlja slijedeće komunalne djelatnosti:</t>
  </si>
  <si>
    <t>-</t>
  </si>
  <si>
    <t>Godina</t>
  </si>
  <si>
    <t>GRAFIKA AUTORA ZVONIMIRA MIHANOVICA BR.6</t>
  </si>
  <si>
    <t>GRAFIKA AUTORA ZVONIMIRA MIHANOVICA BR.9</t>
  </si>
  <si>
    <t>Sirovine i materijal</t>
  </si>
  <si>
    <t>Rezervni dijelovi na zalihi</t>
  </si>
  <si>
    <t>Sitan inventar na zalihi</t>
  </si>
  <si>
    <t>Autogume na zalihi</t>
  </si>
  <si>
    <t>Ambalaža u uporabi</t>
  </si>
  <si>
    <t>Odlagalište otpada Diklo</t>
  </si>
  <si>
    <t>Mjesto osiguranja</t>
  </si>
  <si>
    <t xml:space="preserve">PROTUPOŽARNE MJERE (DA/NE) </t>
  </si>
  <si>
    <t xml:space="preserve">PROTUPROVALNE MJERE (DA/NE) </t>
  </si>
  <si>
    <t>KATEGORIJA UGROŽENOSTI OD POŽARA</t>
  </si>
  <si>
    <t>APARATI ZA GAŠENJE POŽARA</t>
  </si>
  <si>
    <t>DIMNI DETEKTOR</t>
  </si>
  <si>
    <t>ALARM SPOJEN NA VATROGASNU POSTROJBU</t>
  </si>
  <si>
    <t>UNUTARNJI HIDRANT</t>
  </si>
  <si>
    <t>VANJSKI HIDRANT</t>
  </si>
  <si>
    <t>ŠPRINKLERI</t>
  </si>
  <si>
    <t>OSTALO (navesti)</t>
  </si>
  <si>
    <t>PROTUPROVALNI ALARM (nije spojen na intervencijski centar)</t>
  </si>
  <si>
    <t>PROTUPROVALNI ALARM spojen na intervencijski centar</t>
  </si>
  <si>
    <t>ČUVARSKA SLUŽBA 24 sata</t>
  </si>
  <si>
    <t>VIDEO NAZDOR</t>
  </si>
  <si>
    <t>Upravna zgrada</t>
  </si>
  <si>
    <t>IV kategorija</t>
  </si>
  <si>
    <t>DA</t>
  </si>
  <si>
    <t>NE</t>
  </si>
  <si>
    <t>DA (noć)</t>
  </si>
  <si>
    <t>Reciklažno dvorište Gaženica</t>
  </si>
  <si>
    <t>IV kategorija (građevine skupine 2)</t>
  </si>
  <si>
    <t>Poslovni prostor u ulici F. Grisogona br. 17 (u najmu)</t>
  </si>
  <si>
    <t>Sva računala i pripadajuća elektronička oprema (razne lokacije)</t>
  </si>
  <si>
    <t>Sva oprema prema poslovnim knjigama bez motornih vozila i računala (razne lokacije)</t>
  </si>
  <si>
    <t>Sve zalihe (razne lokacije)</t>
  </si>
  <si>
    <t>1 dnevno</t>
  </si>
  <si>
    <t>Ukupna količina otpada odvoz (t):</t>
  </si>
  <si>
    <t>MIO (odvoz):</t>
  </si>
  <si>
    <t>Mjesto osiguranja otpada (odvoz):</t>
  </si>
  <si>
    <t>Grad Zadar i okolica</t>
  </si>
  <si>
    <t>Broj radnika koji gospodare otpadom (odlagalište):</t>
  </si>
  <si>
    <t>Neto plaće radnika koji gospodare otpadom (odlagalište):</t>
  </si>
  <si>
    <t>Ukupna količina otpada odlagalište (t) (UKO):</t>
  </si>
  <si>
    <t>MIO (odlagalište):</t>
  </si>
  <si>
    <t>*Održavanje čistoće,
*Održavanje javnih površina
*Skupljanje i odlaganje komunalnog otpada
*Čišćenje i održavanje javnih WC-a i kupališta
*Gospodarenje neopasnim otpadom
*Trgovina na veliko ostacima i otpadom
*Tehničko ispitivanje i analize
*Postupanje s opasnim otpadom</t>
  </si>
  <si>
    <t>Građevinski objekti 
(razne lokacije - prema sheetu "Vrijednosti- imovina")</t>
  </si>
  <si>
    <t>Na premije osiguranja ne obračunava se porez na dodanu vrijednost temeljem članka 40.a. Zakona o porezu na dodanu vrijednost</t>
  </si>
  <si>
    <t>TROŠKOVNIK - OPĆE INFORMACIJE</t>
  </si>
  <si>
    <t>TROŠKOVNIK - ZAŠTITNE MJERE</t>
  </si>
  <si>
    <t>TROŠKOVNIK - IMOVINA</t>
  </si>
  <si>
    <t>TROŠKOVNIK - OPREMA ZA LOM STROJA</t>
  </si>
  <si>
    <t>Godina gradnje:</t>
  </si>
  <si>
    <t>Površina:</t>
  </si>
  <si>
    <t>Prizemlje i nadstrešnica prije 1968.g., 
kat 2000.g., garaža i praonica 2010.g.</t>
  </si>
  <si>
    <t>Poslovna zgrada 254 m2, pomoćni objekt 
348 m2, skladište 722 m2</t>
  </si>
  <si>
    <t>Izljev vode iz vodovodnih i kanalizacijskih cijevi na prvi rizik</t>
  </si>
  <si>
    <t>Obijesna djelovanja i vandalizam, zlonamjerno oštećenje građevinskog dijela i instalacija uključivo grafite na prvi rizik</t>
  </si>
  <si>
    <t>Oštećenje građevinskog dijela uslijed ostvarenja ili pokušaja ostvarenja rizika provalne krađe i razbojstva na prvi rizik</t>
  </si>
  <si>
    <t>Provalna krađa i razbojstvo uključivo vandalizam na prvi rizik</t>
  </si>
  <si>
    <t>Obijesna djelovanja i vandalizam, zlonamjerno oštećenje opreme, različitih spremnika za otpad (kontejneri) i sl., uključivo grafite na prvi rizik</t>
  </si>
  <si>
    <t>Obijesna djelovanja i vandalizam, zlonamjerno oštećenje elektronske opreme, automati za naplatu i kontrolu ulaza  u WC i sl., uključivo grafite na prvi rizik</t>
  </si>
  <si>
    <t>Novac i druge vrijednosti za vrijeme manipulacije na prvi rizik</t>
  </si>
  <si>
    <t>Novac i druga sredstva plaćanja za vrijeme dostave kod dostavljača uključujući pokriće prometne nezgode na prvi rizik</t>
  </si>
  <si>
    <t>Provalna krađa i razbojstvo za samostojeće aparate za ubacivanje novca zajedno sa sadržajem, automati za naplatu i kontrolu ulaza u WC, i automati za mijenjanje novca, i sl. na prvi rizik</t>
  </si>
  <si>
    <t>Lom stakla na prvi rizik</t>
  </si>
  <si>
    <t>Provalna krađa i razbojstvo u zaključanom metalnom sefu i blagajni na prvi rizik</t>
  </si>
  <si>
    <t>Požar i osnovni rizici na flotantnoj osnovi</t>
  </si>
  <si>
    <t>TROŠKOVNIK - Grupa I -  IMOVINA</t>
  </si>
  <si>
    <t>OSNOVICA ZA OBRAČUN PREMIJE PREMA POSLOVNIM KNJIGAMA</t>
  </si>
  <si>
    <t>nova vrijednost</t>
  </si>
  <si>
    <t>stvarna uporabna</t>
  </si>
  <si>
    <t>građevinski objekti</t>
  </si>
  <si>
    <t>ograde, rampe, putevi, staze, rasvjeta</t>
  </si>
  <si>
    <t>samohodni strojevi i alati</t>
  </si>
  <si>
    <t>tehnološka postrojenja, oprema, strojevi, aparati, alati i dr. uređaji</t>
  </si>
  <si>
    <t>rampe</t>
  </si>
  <si>
    <t>Vrsta osiguranja/godina</t>
  </si>
  <si>
    <t>Iznos likvidiranih/isplaćenih šteta u navedenoj godini</t>
  </si>
  <si>
    <t>Ukupni iznos likvidiranih/isplaćenih šteta u navedenoj godini</t>
  </si>
  <si>
    <t>Osiguranja imovine</t>
  </si>
  <si>
    <t>UKUPNA PREMIJA OSIGURANJA PO GODINAMA:</t>
  </si>
  <si>
    <t>Premija osiguranja (HRK) za 2. godinu:</t>
  </si>
  <si>
    <t>Premija osiguranja (HRK) za 1. godinu:</t>
  </si>
  <si>
    <t>UKUPNA PREMIJA OSIGURANJA ZA 1. i 2. GODINU:</t>
  </si>
  <si>
    <t>Poplava, bujica i visoka voda na prvi rizik - Ponuđena svota osiguranja po štetnom događaju na prvi rizik (HRK)</t>
  </si>
  <si>
    <t>Požar i osnovni rizici na novu vrijednost</t>
  </si>
  <si>
    <t>2.</t>
  </si>
  <si>
    <t>3.</t>
  </si>
  <si>
    <t>Računalna i ostala elektronička i telekomunikacijska oprema</t>
  </si>
  <si>
    <t>Ukupno:</t>
  </si>
  <si>
    <t>Naziv</t>
  </si>
  <si>
    <t>TROŠKOVNIK-  PREGLED ŠTETA</t>
  </si>
  <si>
    <t>Uredski materijal i pribor</t>
  </si>
  <si>
    <t>Goriva i maziva</t>
  </si>
  <si>
    <t>1.</t>
  </si>
  <si>
    <t>SLIKA DIMITRIJA POPOVIĆA "RASPEĆE"</t>
  </si>
  <si>
    <t>SLIKA JOSIPA BOTTERIJA DINIJA "ZADARSKA SVETA BAŠTINA 2"</t>
  </si>
  <si>
    <t>nabavna vrijednost</t>
  </si>
  <si>
    <t>kontejneri, spremnici i dr.oprema vezana uz iste</t>
  </si>
  <si>
    <t>Namještaj i ostala oprema</t>
  </si>
  <si>
    <t>Samohodni strojevi i alati</t>
  </si>
  <si>
    <t>tehnološka postrojenja, oprema, strojevi, aparati, alati i dr.uređaji</t>
  </si>
  <si>
    <t>Umjetnička djela</t>
  </si>
  <si>
    <t>Materijal u obradi, doradi i manipulaciji</t>
  </si>
  <si>
    <t xml:space="preserve">Press kontejneri i spremnici </t>
  </si>
  <si>
    <t>Novac i dr. vrijednosti (razne lokacije)</t>
  </si>
  <si>
    <t xml:space="preserve">Svota osiguranja / Ponuđena svota osiguranja po štetnom događaju i ukupno godišnje za rizik poplava, bujica i visoka voda (HRK)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</si>
</sst>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&quot;HRK&quot;_-;\-* #,##0.00\ &quot;HRK&quot;_-;_-* &quot;-&quot;??\ &quot;HRK&quot;_-;_-@_-"/>
    <numFmt numFmtId="165" formatCode="_(* #,##0.00_);_(* \(#,##0.00\);_(* &quot;-&quot;??_);_(@_)"/>
    <numFmt numFmtId="166" formatCode="_-* #,##0.00\ [$HRK]_-;\-* #,##0.00\ [$HRK]_-;_-* &quot;-&quot;??\ [$HRK]_-;_-@_-"/>
    <numFmt numFmtId="167" formatCode="#,##0.00\ [$HRK]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name val="Arial"/>
      <family val="2"/>
      <charset val="238"/>
    </font>
    <font>
      <b/>
      <sz val="10"/>
      <color theme="0"/>
      <name val="Fedra Sans Pro Book"/>
      <charset val="238"/>
    </font>
    <font>
      <b/>
      <sz val="10"/>
      <color rgb="FF494949"/>
      <name val="Fedra Sans Pro Book"/>
      <charset val="238"/>
    </font>
    <font>
      <sz val="10"/>
      <color rgb="FF494949"/>
      <name val="Fedra Sans Pro Book"/>
      <charset val="238"/>
    </font>
    <font>
      <sz val="10"/>
      <color theme="1"/>
      <name val="Fedra Sans Pro Book"/>
      <charset val="238"/>
    </font>
    <font>
      <b/>
      <sz val="10"/>
      <name val="Fedra Sans Pro Book"/>
      <charset val="238"/>
    </font>
    <font>
      <u/>
      <sz val="11"/>
      <color theme="10"/>
      <name val="Fedra Sans Pro Book"/>
      <charset val="238"/>
    </font>
    <font>
      <sz val="10"/>
      <name val="Fedra Sans Pro Book"/>
      <charset val="238"/>
    </font>
    <font>
      <b/>
      <sz val="10"/>
      <color theme="1"/>
      <name val="Fedra Sans Pro Book"/>
      <charset val="238"/>
    </font>
    <font>
      <b/>
      <sz val="10"/>
      <color indexed="8"/>
      <name val="Fedra Sans Pro Book"/>
      <charset val="238"/>
    </font>
    <font>
      <sz val="10"/>
      <color indexed="8"/>
      <name val="Fedra Sans Pro Book"/>
      <charset val="238"/>
    </font>
    <font>
      <sz val="9"/>
      <color theme="1"/>
      <name val="Fedra Sans Pro Book"/>
      <charset val="238"/>
    </font>
    <font>
      <sz val="11"/>
      <color theme="1"/>
      <name val="Fedra Sans Pro Book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A8996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1">
    <xf numFmtId="0" fontId="0" fillId="0" borderId="0"/>
    <xf numFmtId="0" fontId="5" fillId="0" borderId="0"/>
    <xf numFmtId="0" fontId="7" fillId="0" borderId="0"/>
    <xf numFmtId="0" fontId="5" fillId="0" borderId="0"/>
    <xf numFmtId="0" fontId="8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9" fontId="9" fillId="0" borderId="0" applyFont="0" applyFill="0" applyBorder="0" applyAlignment="0" applyProtection="0"/>
    <xf numFmtId="0" fontId="9" fillId="0" borderId="0"/>
    <xf numFmtId="0" fontId="5" fillId="0" borderId="0"/>
    <xf numFmtId="0" fontId="7" fillId="0" borderId="0"/>
    <xf numFmtId="9" fontId="7" fillId="0" borderId="0" applyFill="0" applyBorder="0" applyAlignment="0" applyProtection="0"/>
    <xf numFmtId="44" fontId="5" fillId="0" borderId="0" applyFont="0" applyFill="0" applyBorder="0" applyAlignment="0" applyProtection="0"/>
    <xf numFmtId="0" fontId="7" fillId="4" borderId="9" applyNumberForma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10" fillId="0" borderId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2" fillId="0" borderId="0"/>
    <xf numFmtId="0" fontId="13" fillId="0" borderId="0"/>
    <xf numFmtId="0" fontId="16" fillId="0" borderId="0"/>
    <xf numFmtId="0" fontId="6" fillId="0" borderId="0"/>
    <xf numFmtId="0" fontId="6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7" fillId="4" borderId="19" applyNumberForma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7" fillId="4" borderId="22" applyNumberFormat="0" applyAlignment="0" applyProtection="0"/>
    <xf numFmtId="0" fontId="7" fillId="4" borderId="20" applyNumberFormat="0" applyAlignment="0" applyProtection="0"/>
    <xf numFmtId="0" fontId="7" fillId="4" borderId="21" applyNumberFormat="0" applyAlignment="0" applyProtection="0"/>
  </cellStyleXfs>
  <cellXfs count="146">
    <xf numFmtId="0" fontId="0" fillId="0" borderId="0" xfId="0"/>
    <xf numFmtId="0" fontId="20" fillId="2" borderId="0" xfId="1" applyFont="1" applyFill="1" applyAlignment="1">
      <alignment horizontal="center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4" xfId="1" applyFont="1" applyFill="1" applyBorder="1" applyAlignment="1">
      <alignment horizontal="left" vertical="center" wrapText="1"/>
    </xf>
    <xf numFmtId="0" fontId="22" fillId="2" borderId="0" xfId="30" applyFont="1" applyFill="1" applyAlignment="1">
      <alignment horizontal="left" vertical="center"/>
    </xf>
    <xf numFmtId="0" fontId="20" fillId="3" borderId="0" xfId="25" applyFont="1" applyFill="1" applyAlignment="1">
      <alignment horizontal="center" vertical="center"/>
    </xf>
    <xf numFmtId="0" fontId="20" fillId="3" borderId="0" xfId="25" applyFont="1" applyFill="1" applyAlignment="1">
      <alignment horizontal="center" vertical="center" wrapText="1"/>
    </xf>
    <xf numFmtId="0" fontId="20" fillId="3" borderId="4" xfId="25" applyFont="1" applyFill="1" applyBorder="1" applyAlignment="1">
      <alignment horizontal="center" vertical="center"/>
    </xf>
    <xf numFmtId="166" fontId="20" fillId="3" borderId="4" xfId="25" applyNumberFormat="1" applyFont="1" applyFill="1" applyBorder="1" applyAlignment="1">
      <alignment horizontal="center" vertical="center"/>
    </xf>
    <xf numFmtId="166" fontId="20" fillId="3" borderId="4" xfId="28" applyNumberFormat="1" applyFont="1" applyFill="1" applyBorder="1" applyAlignment="1">
      <alignment horizontal="center" vertical="center"/>
    </xf>
    <xf numFmtId="166" fontId="20" fillId="3" borderId="6" xfId="25" applyNumberFormat="1" applyFont="1" applyFill="1" applyBorder="1" applyAlignment="1">
      <alignment horizontal="center" vertical="center"/>
    </xf>
    <xf numFmtId="0" fontId="24" fillId="3" borderId="4" xfId="25" applyFont="1" applyFill="1" applyBorder="1" applyAlignment="1">
      <alignment horizontal="center" vertical="center"/>
    </xf>
    <xf numFmtId="166" fontId="24" fillId="3" borderId="4" xfId="25" applyNumberFormat="1" applyFont="1" applyFill="1" applyBorder="1" applyAlignment="1">
      <alignment horizontal="center" vertical="center"/>
    </xf>
    <xf numFmtId="166" fontId="20" fillId="3" borderId="0" xfId="25" applyNumberFormat="1" applyFont="1" applyFill="1" applyAlignment="1">
      <alignment horizontal="center" vertical="center"/>
    </xf>
    <xf numFmtId="0" fontId="20" fillId="2" borderId="0" xfId="34" applyFont="1" applyFill="1" applyAlignment="1">
      <alignment horizontal="left" vertical="center" wrapText="1"/>
    </xf>
    <xf numFmtId="0" fontId="20" fillId="3" borderId="0" xfId="1" applyFont="1" applyFill="1" applyAlignment="1">
      <alignment horizontal="center" vertical="center"/>
    </xf>
    <xf numFmtId="4" fontId="21" fillId="3" borderId="4" xfId="1" applyNumberFormat="1" applyFont="1" applyFill="1" applyBorder="1" applyAlignment="1">
      <alignment horizontal="center" vertical="center" wrapText="1"/>
    </xf>
    <xf numFmtId="0" fontId="23" fillId="3" borderId="4" xfId="26" applyFont="1" applyFill="1" applyBorder="1" applyAlignment="1">
      <alignment horizontal="center" vertical="center"/>
    </xf>
    <xf numFmtId="0" fontId="26" fillId="2" borderId="4" xfId="1" applyFont="1" applyFill="1" applyBorder="1" applyAlignment="1">
      <alignment horizontal="center" vertical="center"/>
    </xf>
    <xf numFmtId="1" fontId="26" fillId="3" borderId="4" xfId="26" applyNumberFormat="1" applyFont="1" applyFill="1" applyBorder="1" applyAlignment="1">
      <alignment horizontal="center" vertical="center" wrapText="1"/>
    </xf>
    <xf numFmtId="0" fontId="26" fillId="0" borderId="4" xfId="26" applyFont="1" applyFill="1" applyBorder="1" applyAlignment="1">
      <alignment horizontal="center" vertical="center" wrapText="1"/>
    </xf>
    <xf numFmtId="0" fontId="26" fillId="3" borderId="4" xfId="26" applyFont="1" applyFill="1" applyBorder="1" applyAlignment="1">
      <alignment horizontal="center" vertical="center" wrapText="1"/>
    </xf>
    <xf numFmtId="0" fontId="20" fillId="3" borderId="0" xfId="1" applyFont="1" applyFill="1"/>
    <xf numFmtId="0" fontId="20" fillId="3" borderId="0" xfId="25" applyFont="1" applyFill="1" applyAlignment="1">
      <alignment vertical="center"/>
    </xf>
    <xf numFmtId="0" fontId="25" fillId="3" borderId="0" xfId="25" applyFont="1" applyFill="1" applyAlignment="1">
      <alignment vertical="center"/>
    </xf>
    <xf numFmtId="0" fontId="23" fillId="3" borderId="4" xfId="25" applyFont="1" applyFill="1" applyBorder="1" applyAlignment="1">
      <alignment vertical="center"/>
    </xf>
    <xf numFmtId="0" fontId="23" fillId="3" borderId="0" xfId="25" applyFont="1" applyFill="1" applyAlignment="1">
      <alignment vertical="center"/>
    </xf>
    <xf numFmtId="164" fontId="20" fillId="0" borderId="4" xfId="25" applyNumberFormat="1" applyFont="1" applyFill="1" applyBorder="1" applyAlignment="1">
      <alignment vertical="center"/>
    </xf>
    <xf numFmtId="164" fontId="20" fillId="3" borderId="4" xfId="25" applyNumberFormat="1" applyFont="1" applyFill="1" applyBorder="1" applyAlignment="1">
      <alignment vertical="center"/>
    </xf>
    <xf numFmtId="0" fontId="23" fillId="3" borderId="4" xfId="25" applyFont="1" applyFill="1" applyBorder="1" applyAlignment="1">
      <alignment horizontal="center" vertical="center"/>
    </xf>
    <xf numFmtId="164" fontId="23" fillId="3" borderId="4" xfId="25" applyNumberFormat="1" applyFont="1" applyFill="1" applyBorder="1" applyAlignment="1">
      <alignment vertical="center"/>
    </xf>
    <xf numFmtId="164" fontId="23" fillId="0" borderId="4" xfId="25" applyNumberFormat="1" applyFont="1" applyFill="1" applyBorder="1" applyAlignment="1">
      <alignment vertical="center"/>
    </xf>
    <xf numFmtId="0" fontId="20" fillId="3" borderId="13" xfId="25" applyFont="1" applyFill="1" applyBorder="1" applyAlignment="1">
      <alignment horizontal="center" vertical="center"/>
    </xf>
    <xf numFmtId="164" fontId="20" fillId="0" borderId="6" xfId="25" applyNumberFormat="1" applyFont="1" applyFill="1" applyBorder="1" applyAlignment="1">
      <alignment vertical="center"/>
    </xf>
    <xf numFmtId="0" fontId="23" fillId="0" borderId="0" xfId="25" applyFont="1" applyAlignment="1">
      <alignment vertical="center"/>
    </xf>
    <xf numFmtId="0" fontId="23" fillId="2" borderId="0" xfId="25" applyFont="1" applyFill="1" applyAlignment="1">
      <alignment vertical="center"/>
    </xf>
    <xf numFmtId="0" fontId="20" fillId="3" borderId="12" xfId="25" applyFont="1" applyFill="1" applyBorder="1" applyAlignment="1">
      <alignment horizontal="center" vertical="center"/>
    </xf>
    <xf numFmtId="0" fontId="23" fillId="3" borderId="12" xfId="25" applyFont="1" applyFill="1" applyBorder="1" applyAlignment="1">
      <alignment vertical="center"/>
    </xf>
    <xf numFmtId="164" fontId="20" fillId="0" borderId="12" xfId="25" applyNumberFormat="1" applyFont="1" applyFill="1" applyBorder="1" applyAlignment="1">
      <alignment vertical="center"/>
    </xf>
    <xf numFmtId="0" fontId="23" fillId="3" borderId="13" xfId="25" applyFont="1" applyFill="1" applyBorder="1" applyAlignment="1">
      <alignment vertical="center"/>
    </xf>
    <xf numFmtId="1" fontId="20" fillId="0" borderId="13" xfId="25" applyNumberFormat="1" applyFont="1" applyFill="1" applyBorder="1" applyAlignment="1">
      <alignment horizontal="center" vertical="center"/>
    </xf>
    <xf numFmtId="1" fontId="20" fillId="0" borderId="4" xfId="25" applyNumberFormat="1" applyFont="1" applyFill="1" applyBorder="1" applyAlignment="1">
      <alignment horizontal="center" vertical="center"/>
    </xf>
    <xf numFmtId="164" fontId="26" fillId="0" borderId="4" xfId="27" applyNumberFormat="1" applyFont="1" applyFill="1" applyBorder="1" applyAlignment="1">
      <alignment horizontal="right" vertical="center"/>
    </xf>
    <xf numFmtId="0" fontId="26" fillId="3" borderId="4" xfId="25" applyFont="1" applyFill="1" applyBorder="1" applyAlignment="1">
      <alignment horizontal="center" vertical="center"/>
    </xf>
    <xf numFmtId="0" fontId="26" fillId="0" borderId="4" xfId="1" applyFont="1" applyFill="1" applyBorder="1"/>
    <xf numFmtId="0" fontId="20" fillId="3" borderId="4" xfId="25" applyFont="1" applyFill="1" applyBorder="1" applyAlignment="1">
      <alignment horizontal="center" vertical="center" wrapText="1"/>
    </xf>
    <xf numFmtId="0" fontId="23" fillId="2" borderId="0" xfId="33" applyFont="1" applyFill="1" applyAlignment="1">
      <alignment horizontal="center" vertical="center"/>
    </xf>
    <xf numFmtId="166" fontId="23" fillId="2" borderId="0" xfId="33" applyNumberFormat="1" applyFont="1" applyFill="1" applyAlignment="1">
      <alignment horizontal="center" vertical="center"/>
    </xf>
    <xf numFmtId="0" fontId="23" fillId="2" borderId="0" xfId="33" applyFont="1" applyFill="1" applyAlignment="1">
      <alignment horizontal="left" vertical="center"/>
    </xf>
    <xf numFmtId="0" fontId="20" fillId="0" borderId="13" xfId="1" applyFont="1" applyBorder="1" applyAlignment="1">
      <alignment horizontal="center" vertical="center" wrapText="1"/>
    </xf>
    <xf numFmtId="164" fontId="24" fillId="2" borderId="1" xfId="1" applyNumberFormat="1" applyFont="1" applyFill="1" applyBorder="1" applyAlignment="1">
      <alignment horizontal="center" vertical="center"/>
    </xf>
    <xf numFmtId="0" fontId="20" fillId="0" borderId="4" xfId="1" applyFont="1" applyBorder="1" applyAlignment="1">
      <alignment horizontal="center" vertical="center" wrapText="1"/>
    </xf>
    <xf numFmtId="164" fontId="20" fillId="2" borderId="1" xfId="1" applyNumberFormat="1" applyFont="1" applyFill="1" applyBorder="1" applyAlignment="1">
      <alignment horizontal="center" vertical="center"/>
    </xf>
    <xf numFmtId="0" fontId="23" fillId="0" borderId="4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2" borderId="16" xfId="1" applyFont="1" applyFill="1" applyBorder="1" applyAlignment="1">
      <alignment horizontal="center" vertical="center"/>
    </xf>
    <xf numFmtId="0" fontId="20" fillId="0" borderId="16" xfId="1" applyFont="1" applyBorder="1" applyAlignment="1">
      <alignment horizontal="center" vertical="center" wrapText="1"/>
    </xf>
    <xf numFmtId="164" fontId="20" fillId="2" borderId="18" xfId="1" applyNumberFormat="1" applyFont="1" applyFill="1" applyBorder="1" applyAlignment="1">
      <alignment horizontal="center" vertical="center"/>
    </xf>
    <xf numFmtId="164" fontId="24" fillId="2" borderId="4" xfId="1" applyNumberFormat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164" fontId="20" fillId="2" borderId="0" xfId="1" applyNumberFormat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2" borderId="0" xfId="3" applyFont="1" applyFill="1" applyAlignment="1">
      <alignment horizontal="center" vertical="center"/>
    </xf>
    <xf numFmtId="0" fontId="20" fillId="3" borderId="4" xfId="25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20" fillId="2" borderId="0" xfId="25" applyFont="1" applyFill="1" applyBorder="1" applyAlignment="1">
      <alignment horizontal="center" vertical="center"/>
    </xf>
    <xf numFmtId="166" fontId="20" fillId="2" borderId="0" xfId="25" applyNumberFormat="1" applyFont="1" applyFill="1" applyBorder="1" applyAlignment="1">
      <alignment horizontal="center" vertical="center"/>
    </xf>
    <xf numFmtId="4" fontId="20" fillId="2" borderId="0" xfId="25" applyNumberFormat="1" applyFont="1" applyFill="1" applyAlignment="1">
      <alignment horizontal="center" vertical="center"/>
    </xf>
    <xf numFmtId="166" fontId="20" fillId="2" borderId="4" xfId="28" applyNumberFormat="1" applyFont="1" applyFill="1" applyBorder="1" applyAlignment="1">
      <alignment horizontal="center" vertical="center"/>
    </xf>
    <xf numFmtId="0" fontId="20" fillId="2" borderId="0" xfId="25" applyFont="1" applyFill="1" applyAlignment="1">
      <alignment horizontal="left" vertical="center"/>
    </xf>
    <xf numFmtId="0" fontId="20" fillId="2" borderId="0" xfId="25" applyFont="1" applyFill="1" applyAlignment="1">
      <alignment horizontal="center" vertical="center"/>
    </xf>
    <xf numFmtId="0" fontId="20" fillId="3" borderId="0" xfId="25" applyFont="1" applyFill="1" applyAlignment="1">
      <alignment horizontal="center" vertical="center"/>
    </xf>
    <xf numFmtId="0" fontId="20" fillId="3" borderId="4" xfId="25" applyFont="1" applyFill="1" applyBorder="1" applyAlignment="1">
      <alignment horizontal="center" vertical="center"/>
    </xf>
    <xf numFmtId="167" fontId="23" fillId="2" borderId="0" xfId="33" applyNumberFormat="1" applyFont="1" applyFill="1" applyAlignment="1">
      <alignment horizontal="center" vertical="center"/>
    </xf>
    <xf numFmtId="164" fontId="20" fillId="0" borderId="4" xfId="53" applyNumberFormat="1" applyFont="1" applyBorder="1" applyAlignment="1">
      <alignment horizontal="right" vertical="center"/>
    </xf>
    <xf numFmtId="164" fontId="20" fillId="2" borderId="4" xfId="1" applyNumberFormat="1" applyFont="1" applyFill="1" applyBorder="1" applyAlignment="1" applyProtection="1">
      <alignment horizontal="center" vertical="center"/>
      <protection locked="0"/>
    </xf>
    <xf numFmtId="0" fontId="20" fillId="3" borderId="0" xfId="25" applyFont="1" applyFill="1" applyAlignment="1">
      <alignment horizontal="center" vertical="center"/>
    </xf>
    <xf numFmtId="0" fontId="20" fillId="3" borderId="4" xfId="25" applyFont="1" applyFill="1" applyBorder="1" applyAlignment="1">
      <alignment horizontal="center" vertical="center"/>
    </xf>
    <xf numFmtId="167" fontId="21" fillId="5" borderId="4" xfId="0" applyNumberFormat="1" applyFont="1" applyFill="1" applyBorder="1" applyAlignment="1">
      <alignment horizontal="right" vertical="center" wrapText="1"/>
    </xf>
    <xf numFmtId="0" fontId="20" fillId="3" borderId="4" xfId="25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left" vertical="center" wrapText="1"/>
    </xf>
    <xf numFmtId="164" fontId="17" fillId="6" borderId="17" xfId="1" applyNumberFormat="1" applyFont="1" applyFill="1" applyBorder="1" applyAlignment="1" applyProtection="1">
      <alignment horizontal="center" vertical="center"/>
      <protection locked="0"/>
    </xf>
    <xf numFmtId="167" fontId="17" fillId="5" borderId="4" xfId="0" applyNumberFormat="1" applyFont="1" applyFill="1" applyBorder="1" applyAlignment="1">
      <alignment horizontal="left" vertical="center" wrapText="1"/>
    </xf>
    <xf numFmtId="167" fontId="17" fillId="5" borderId="4" xfId="0" applyNumberFormat="1" applyFont="1" applyFill="1" applyBorder="1" applyAlignment="1">
      <alignment horizontal="center" vertical="center" wrapText="1"/>
    </xf>
    <xf numFmtId="167" fontId="17" fillId="5" borderId="4" xfId="0" applyNumberFormat="1" applyFont="1" applyFill="1" applyBorder="1" applyAlignment="1">
      <alignment horizontal="right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167" fontId="17" fillId="5" borderId="4" xfId="1" applyNumberFormat="1" applyFont="1" applyFill="1" applyBorder="1" applyAlignment="1">
      <alignment horizontal="center" vertical="center" wrapText="1"/>
    </xf>
    <xf numFmtId="167" fontId="17" fillId="2" borderId="0" xfId="0" applyNumberFormat="1" applyFont="1" applyFill="1" applyBorder="1" applyAlignment="1">
      <alignment horizontal="right" vertical="center" wrapText="1"/>
    </xf>
    <xf numFmtId="167" fontId="17" fillId="5" borderId="4" xfId="0" applyNumberFormat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center" vertical="center"/>
    </xf>
    <xf numFmtId="167" fontId="17" fillId="5" borderId="1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44" fontId="19" fillId="2" borderId="4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/>
    </xf>
    <xf numFmtId="167" fontId="28" fillId="2" borderId="4" xfId="0" applyNumberFormat="1" applyFont="1" applyFill="1" applyBorder="1"/>
    <xf numFmtId="164" fontId="20" fillId="0" borderId="1" xfId="53" applyNumberFormat="1" applyFont="1" applyBorder="1" applyAlignment="1">
      <alignment horizontal="right" vertical="center"/>
    </xf>
    <xf numFmtId="167" fontId="17" fillId="2" borderId="25" xfId="0" applyNumberFormat="1" applyFont="1" applyFill="1" applyBorder="1" applyAlignment="1">
      <alignment horizontal="center" vertical="center" wrapText="1"/>
    </xf>
    <xf numFmtId="164" fontId="20" fillId="2" borderId="25" xfId="53" applyNumberFormat="1" applyFont="1" applyFill="1" applyBorder="1" applyAlignment="1">
      <alignment horizontal="right" vertical="center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20" fillId="2" borderId="0" xfId="3" applyFont="1" applyFill="1" applyAlignment="1">
      <alignment horizontal="center" vertical="center"/>
    </xf>
    <xf numFmtId="0" fontId="20" fillId="2" borderId="23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20" fillId="2" borderId="13" xfId="1" applyFont="1" applyFill="1" applyBorder="1" applyAlignment="1">
      <alignment horizontal="center" vertical="center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3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24" xfId="1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 wrapText="1"/>
    </xf>
    <xf numFmtId="164" fontId="24" fillId="2" borderId="1" xfId="1" applyNumberFormat="1" applyFont="1" applyFill="1" applyBorder="1" applyAlignment="1">
      <alignment horizontal="center" vertical="center"/>
    </xf>
    <xf numFmtId="164" fontId="24" fillId="2" borderId="2" xfId="1" applyNumberFormat="1" applyFont="1" applyFill="1" applyBorder="1" applyAlignment="1">
      <alignment horizontal="center" vertical="center"/>
    </xf>
    <xf numFmtId="0" fontId="27" fillId="2" borderId="4" xfId="34" applyFont="1" applyFill="1" applyBorder="1" applyAlignment="1">
      <alignment horizontal="left" vertical="center" wrapText="1"/>
    </xf>
    <xf numFmtId="167" fontId="17" fillId="5" borderId="1" xfId="0" applyNumberFormat="1" applyFont="1" applyFill="1" applyBorder="1" applyAlignment="1">
      <alignment horizontal="center" vertical="center" wrapText="1"/>
    </xf>
    <xf numFmtId="167" fontId="17" fillId="5" borderId="24" xfId="0" applyNumberFormat="1" applyFont="1" applyFill="1" applyBorder="1" applyAlignment="1">
      <alignment horizontal="center" vertical="center" wrapText="1"/>
    </xf>
    <xf numFmtId="167" fontId="17" fillId="5" borderId="2" xfId="0" applyNumberFormat="1" applyFont="1" applyFill="1" applyBorder="1" applyAlignment="1">
      <alignment horizontal="center" vertical="center" wrapText="1"/>
    </xf>
    <xf numFmtId="0" fontId="20" fillId="3" borderId="11" xfId="25" applyFont="1" applyFill="1" applyBorder="1" applyAlignment="1">
      <alignment horizontal="center" vertical="center"/>
    </xf>
    <xf numFmtId="0" fontId="20" fillId="3" borderId="0" xfId="25" applyFont="1" applyFill="1" applyAlignment="1">
      <alignment horizontal="center" vertical="center"/>
    </xf>
    <xf numFmtId="0" fontId="20" fillId="3" borderId="8" xfId="25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0" fontId="20" fillId="3" borderId="4" xfId="25" applyFont="1" applyFill="1" applyBorder="1" applyAlignment="1">
      <alignment horizontal="left" vertical="center" wrapText="1"/>
    </xf>
    <xf numFmtId="0" fontId="20" fillId="3" borderId="4" xfId="25" applyFont="1" applyFill="1" applyBorder="1" applyAlignment="1">
      <alignment horizontal="left" vertical="center"/>
    </xf>
    <xf numFmtId="0" fontId="20" fillId="3" borderId="4" xfId="25" applyFont="1" applyFill="1" applyBorder="1" applyAlignment="1">
      <alignment horizontal="center" vertical="center"/>
    </xf>
    <xf numFmtId="167" fontId="17" fillId="5" borderId="4" xfId="0" applyNumberFormat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20" fillId="3" borderId="0" xfId="1" applyFont="1" applyFill="1" applyAlignment="1">
      <alignment horizontal="center" vertical="center"/>
    </xf>
    <xf numFmtId="0" fontId="23" fillId="3" borderId="14" xfId="26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23" fillId="3" borderId="11" xfId="26" applyFont="1" applyFill="1" applyBorder="1" applyAlignment="1">
      <alignment horizontal="center" vertical="center"/>
    </xf>
    <xf numFmtId="0" fontId="21" fillId="7" borderId="1" xfId="2" applyFont="1" applyFill="1" applyBorder="1" applyAlignment="1">
      <alignment horizontal="center" vertical="center"/>
    </xf>
    <xf numFmtId="0" fontId="21" fillId="7" borderId="2" xfId="2" applyFont="1" applyFill="1" applyBorder="1" applyAlignment="1">
      <alignment horizontal="center" vertical="center"/>
    </xf>
  </cellXfs>
  <cellStyles count="61">
    <cellStyle name="Comma 2" xfId="24" xr:uid="{00000000-0005-0000-0000-000000000000}"/>
    <cellStyle name="Comma 2 2" xfId="23" xr:uid="{00000000-0005-0000-0000-000001000000}"/>
    <cellStyle name="Comma 2 2 2" xfId="51" xr:uid="{00000000-0005-0000-0000-000002000000}"/>
    <cellStyle name="Comma 2 3" xfId="52" xr:uid="{00000000-0005-0000-0000-000003000000}"/>
    <cellStyle name="Currency 2" xfId="5" xr:uid="{00000000-0005-0000-0000-000004000000}"/>
    <cellStyle name="Currency 2 2" xfId="28" xr:uid="{00000000-0005-0000-0000-000005000000}"/>
    <cellStyle name="Currency 2 2 2" xfId="55" xr:uid="{00000000-0005-0000-0000-000006000000}"/>
    <cellStyle name="Currency 2 3" xfId="16" xr:uid="{00000000-0005-0000-0000-000007000000}"/>
    <cellStyle name="Currency 2 3 2" xfId="44" xr:uid="{00000000-0005-0000-0000-000008000000}"/>
    <cellStyle name="Currency 2 4" xfId="38" xr:uid="{00000000-0005-0000-0000-000009000000}"/>
    <cellStyle name="Currency 5" xfId="27" xr:uid="{00000000-0005-0000-0000-00000A000000}"/>
    <cellStyle name="Currency 5 2" xfId="54" xr:uid="{00000000-0005-0000-0000-00000B000000}"/>
    <cellStyle name="Excel Built-in Note" xfId="17" xr:uid="{00000000-0005-0000-0000-00000C000000}"/>
    <cellStyle name="Excel Built-in Note 2" xfId="45" xr:uid="{00000000-0005-0000-0000-00000D000000}"/>
    <cellStyle name="Excel Built-in Note 3" xfId="59" xr:uid="{00000000-0005-0000-0000-00000E000000}"/>
    <cellStyle name="Excel Built-in Note 4" xfId="60" xr:uid="{00000000-0005-0000-0000-00000F000000}"/>
    <cellStyle name="Excel Built-in Note 5" xfId="58" xr:uid="{00000000-0005-0000-0000-000010000000}"/>
    <cellStyle name="Hyperlink" xfId="30" builtinId="8"/>
    <cellStyle name="Normal" xfId="0" builtinId="0"/>
    <cellStyle name="Normal 2" xfId="1" xr:uid="{00000000-0005-0000-0000-000012000000}"/>
    <cellStyle name="Normal 2 2" xfId="4" xr:uid="{00000000-0005-0000-0000-000013000000}"/>
    <cellStyle name="Normal 2 2 2 2" xfId="34" xr:uid="{00000000-0005-0000-0000-000014000000}"/>
    <cellStyle name="Normal 2 3" xfId="7" xr:uid="{00000000-0005-0000-0000-000015000000}"/>
    <cellStyle name="Normal 2 3 2" xfId="19" xr:uid="{00000000-0005-0000-0000-000016000000}"/>
    <cellStyle name="Normal 2 3 2 2" xfId="47" xr:uid="{00000000-0005-0000-0000-000017000000}"/>
    <cellStyle name="Normal 2 3 3" xfId="10" xr:uid="{00000000-0005-0000-0000-000018000000}"/>
    <cellStyle name="Normal 2 3 3 2" xfId="42" xr:uid="{00000000-0005-0000-0000-000019000000}"/>
    <cellStyle name="Normal 2 3 4" xfId="31" xr:uid="{00000000-0005-0000-0000-00001A000000}"/>
    <cellStyle name="Normal 2 3 4 2" xfId="57" xr:uid="{00000000-0005-0000-0000-00001B000000}"/>
    <cellStyle name="Normal 2 3 5" xfId="40" xr:uid="{00000000-0005-0000-0000-00001C000000}"/>
    <cellStyle name="Normal 2 4" xfId="9" xr:uid="{00000000-0005-0000-0000-00001D000000}"/>
    <cellStyle name="Normal 2 4 2" xfId="35" xr:uid="{00000000-0005-0000-0000-00001E000000}"/>
    <cellStyle name="Normal 2 5" xfId="25" xr:uid="{00000000-0005-0000-0000-00001F000000}"/>
    <cellStyle name="Normal 2 5 2" xfId="53" xr:uid="{00000000-0005-0000-0000-000020000000}"/>
    <cellStyle name="Normal 2 6" xfId="29" xr:uid="{00000000-0005-0000-0000-000021000000}"/>
    <cellStyle name="Normal 2 6 2" xfId="56" xr:uid="{00000000-0005-0000-0000-000022000000}"/>
    <cellStyle name="Normal 2 7" xfId="36" xr:uid="{00000000-0005-0000-0000-000023000000}"/>
    <cellStyle name="Normal 3" xfId="12" xr:uid="{00000000-0005-0000-0000-000024000000}"/>
    <cellStyle name="Normal 4" xfId="32" xr:uid="{00000000-0005-0000-0000-000025000000}"/>
    <cellStyle name="Normal 4 2" xfId="21" xr:uid="{00000000-0005-0000-0000-000026000000}"/>
    <cellStyle name="Normal 4 2 2" xfId="49" xr:uid="{00000000-0005-0000-0000-000027000000}"/>
    <cellStyle name="Normal 5" xfId="2" xr:uid="{00000000-0005-0000-0000-000028000000}"/>
    <cellStyle name="Normal 5 2" xfId="26" xr:uid="{00000000-0005-0000-0000-000029000000}"/>
    <cellStyle name="Normal 7" xfId="22" xr:uid="{00000000-0005-0000-0000-00002A000000}"/>
    <cellStyle name="Normal 7 2" xfId="50" xr:uid="{00000000-0005-0000-0000-00002B000000}"/>
    <cellStyle name="Normal 8" xfId="14" xr:uid="{00000000-0005-0000-0000-00002C000000}"/>
    <cellStyle name="Normalno 2" xfId="33" xr:uid="{00000000-0005-0000-0000-00002E000000}"/>
    <cellStyle name="Normalno 2 2" xfId="20" xr:uid="{00000000-0005-0000-0000-00002F000000}"/>
    <cellStyle name="Normalno 2 2 2" xfId="48" xr:uid="{00000000-0005-0000-0000-000030000000}"/>
    <cellStyle name="Normalno 2 3" xfId="3" xr:uid="{00000000-0005-0000-0000-000031000000}"/>
    <cellStyle name="Normalno 2 3 2" xfId="13" xr:uid="{00000000-0005-0000-0000-000032000000}"/>
    <cellStyle name="Normalno 2 3 2 2" xfId="43" xr:uid="{00000000-0005-0000-0000-000033000000}"/>
    <cellStyle name="Normalno 2 3 3" xfId="37" xr:uid="{00000000-0005-0000-0000-000034000000}"/>
    <cellStyle name="Normalno 2 4" xfId="8" xr:uid="{00000000-0005-0000-0000-000035000000}"/>
    <cellStyle name="Normalno 2 4 2" xfId="41" xr:uid="{00000000-0005-0000-0000-000036000000}"/>
    <cellStyle name="Normalno 2 5" xfId="6" xr:uid="{00000000-0005-0000-0000-000037000000}"/>
    <cellStyle name="Normalno 2 5 2" xfId="39" xr:uid="{00000000-0005-0000-0000-000038000000}"/>
    <cellStyle name="Percent 2" xfId="11" xr:uid="{00000000-0005-0000-0000-000039000000}"/>
    <cellStyle name="Percent 2 3" xfId="15" xr:uid="{00000000-0005-0000-0000-00003A000000}"/>
    <cellStyle name="Percent 3 3" xfId="18" xr:uid="{00000000-0005-0000-0000-00003B000000}"/>
    <cellStyle name="Percent 3 3 2" xfId="46" xr:uid="{00000000-0005-0000-0000-00003C000000}"/>
  </cellStyles>
  <dxfs count="0"/>
  <tableStyles count="0" defaultTableStyle="TableStyleMedium2" defaultPivotStyle="PivotStyleMedium9"/>
  <colors>
    <mruColors>
      <color rgb="FF948A54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stoca-zadar.h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9.9978637043366805E-2"/>
  </sheetPr>
  <dimension ref="A1:C27"/>
  <sheetViews>
    <sheetView tabSelected="1" zoomScale="90" zoomScaleNormal="90" workbookViewId="0">
      <selection activeCell="H11" sqref="H11"/>
    </sheetView>
  </sheetViews>
  <sheetFormatPr defaultColWidth="8.85546875" defaultRowHeight="12.75"/>
  <cols>
    <col min="1" max="1" width="3.85546875" style="1" customWidth="1"/>
    <col min="2" max="2" width="65" style="1" bestFit="1" customWidth="1"/>
    <col min="3" max="3" width="51.28515625" style="1" customWidth="1"/>
    <col min="4" max="16384" width="8.85546875" style="1"/>
  </cols>
  <sheetData>
    <row r="1" spans="1:3" ht="21" customHeight="1">
      <c r="A1" s="106"/>
      <c r="B1" s="103" t="s">
        <v>95</v>
      </c>
      <c r="C1" s="104"/>
    </row>
    <row r="2" spans="1:3">
      <c r="A2" s="106"/>
      <c r="B2" s="105"/>
      <c r="C2" s="105"/>
    </row>
    <row r="3" spans="1:3" ht="18" customHeight="1">
      <c r="A3" s="106"/>
      <c r="B3" s="83" t="s">
        <v>0</v>
      </c>
      <c r="C3" s="63" t="s">
        <v>42</v>
      </c>
    </row>
    <row r="4" spans="1:3" ht="18" customHeight="1">
      <c r="A4" s="106"/>
      <c r="B4" s="83" t="s">
        <v>1</v>
      </c>
      <c r="C4" s="64" t="s">
        <v>43</v>
      </c>
    </row>
    <row r="5" spans="1:3" ht="18" customHeight="1">
      <c r="A5" s="106"/>
      <c r="B5" s="83" t="s">
        <v>2</v>
      </c>
      <c r="C5" s="64" t="s">
        <v>44</v>
      </c>
    </row>
    <row r="6" spans="1:3" ht="18" customHeight="1">
      <c r="A6" s="106"/>
      <c r="B6" s="83" t="s">
        <v>3</v>
      </c>
      <c r="C6" s="64">
        <v>84923155727</v>
      </c>
    </row>
    <row r="7" spans="1:3" ht="18" customHeight="1">
      <c r="A7" s="106"/>
      <c r="B7" s="83" t="s">
        <v>4</v>
      </c>
      <c r="C7" s="64" t="s">
        <v>38</v>
      </c>
    </row>
    <row r="8" spans="1:3" ht="26.25" customHeight="1">
      <c r="A8" s="106"/>
      <c r="B8" s="83" t="s">
        <v>16</v>
      </c>
      <c r="C8" s="95">
        <v>399</v>
      </c>
    </row>
    <row r="9" spans="1:3" ht="18" customHeight="1">
      <c r="A9" s="106"/>
      <c r="B9" s="83" t="s">
        <v>5</v>
      </c>
      <c r="C9" s="96">
        <v>81294215</v>
      </c>
    </row>
    <row r="10" spans="1:3" ht="18" customHeight="1">
      <c r="A10" s="106"/>
      <c r="B10" s="83" t="s">
        <v>6</v>
      </c>
      <c r="C10" s="96">
        <v>25389193.760000002</v>
      </c>
    </row>
    <row r="11" spans="1:3" ht="18" customHeight="1">
      <c r="A11" s="106"/>
      <c r="B11" s="83" t="s">
        <v>84</v>
      </c>
      <c r="C11" s="64">
        <v>14000</v>
      </c>
    </row>
    <row r="12" spans="1:3" ht="18" customHeight="1">
      <c r="A12" s="106"/>
      <c r="B12" s="83" t="s">
        <v>39</v>
      </c>
      <c r="C12" s="96">
        <v>1.2</v>
      </c>
    </row>
    <row r="13" spans="1:3" ht="18" customHeight="1">
      <c r="A13" s="106"/>
      <c r="B13" s="83" t="s">
        <v>40</v>
      </c>
      <c r="C13" s="96">
        <v>1.8</v>
      </c>
    </row>
    <row r="14" spans="1:3" ht="18" customHeight="1">
      <c r="A14" s="106"/>
      <c r="B14" s="83" t="s">
        <v>85</v>
      </c>
      <c r="C14" s="96">
        <f>C11*C12*C13*7.5</f>
        <v>226800</v>
      </c>
    </row>
    <row r="15" spans="1:3" ht="18" customHeight="1">
      <c r="A15" s="106"/>
      <c r="B15" s="83" t="s">
        <v>86</v>
      </c>
      <c r="C15" s="64" t="s">
        <v>87</v>
      </c>
    </row>
    <row r="16" spans="1:3" ht="18" customHeight="1">
      <c r="A16" s="106"/>
      <c r="B16" s="83" t="s">
        <v>88</v>
      </c>
      <c r="C16" s="97">
        <v>36</v>
      </c>
    </row>
    <row r="17" spans="2:3" ht="18" customHeight="1">
      <c r="B17" s="83" t="s">
        <v>89</v>
      </c>
      <c r="C17" s="96">
        <v>2115325.1800000002</v>
      </c>
    </row>
    <row r="18" spans="2:3" ht="18" customHeight="1">
      <c r="B18" s="83" t="s">
        <v>90</v>
      </c>
      <c r="C18" s="64">
        <v>75000</v>
      </c>
    </row>
    <row r="19" spans="2:3" ht="18" customHeight="1">
      <c r="B19" s="83" t="s">
        <v>39</v>
      </c>
      <c r="C19" s="64">
        <v>1.2</v>
      </c>
    </row>
    <row r="20" spans="2:3" ht="18" customHeight="1">
      <c r="B20" s="83" t="s">
        <v>40</v>
      </c>
      <c r="C20" s="64">
        <v>1.2</v>
      </c>
    </row>
    <row r="21" spans="2:3" ht="18" customHeight="1">
      <c r="B21" s="83" t="s">
        <v>91</v>
      </c>
      <c r="C21" s="96">
        <f>C18*C19*C20*7.5</f>
        <v>810000</v>
      </c>
    </row>
    <row r="22" spans="2:3" ht="18" customHeight="1">
      <c r="B22" s="83" t="s">
        <v>41</v>
      </c>
      <c r="C22" s="96" t="s">
        <v>56</v>
      </c>
    </row>
    <row r="24" spans="2:3">
      <c r="B24" s="2" t="s">
        <v>46</v>
      </c>
    </row>
    <row r="25" spans="2:3" ht="105" customHeight="1">
      <c r="B25" s="3" t="s">
        <v>92</v>
      </c>
    </row>
    <row r="27" spans="2:3" ht="14.25">
      <c r="B27" s="4" t="s">
        <v>45</v>
      </c>
    </row>
  </sheetData>
  <sheetProtection algorithmName="SHA-512" hashValue="6Wgl8gM2On7KYB+5N7CZCEAuCQJ+KHvijaD6KGbDFF6J3bvpPGkNoH9SAcdIqIVSBvM/qCKPNGTL3eV8WxYQwg==" saltValue="xoQg/8f3QGCoCl5qyRILvw==" spinCount="100000" sheet="1" objects="1" scenarios="1"/>
  <mergeCells count="3">
    <mergeCell ref="B1:C1"/>
    <mergeCell ref="B2:C2"/>
    <mergeCell ref="A1:A16"/>
  </mergeCells>
  <hyperlinks>
    <hyperlink ref="B27" r:id="rId1" xr:uid="{00000000-0004-0000-0000-000000000000}"/>
  </hyperlinks>
  <pageMargins left="0.7" right="0.7" top="0.75" bottom="0.75" header="0.3" footer="0.3"/>
  <pageSetup paperSize="9" scale="7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</sheetPr>
  <dimension ref="A1:I39"/>
  <sheetViews>
    <sheetView showGridLines="0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9" sqref="G9"/>
    </sheetView>
  </sheetViews>
  <sheetFormatPr defaultColWidth="10.85546875" defaultRowHeight="12.75"/>
  <cols>
    <col min="1" max="1" width="3.85546875" style="1" customWidth="1"/>
    <col min="2" max="2" width="4.7109375" style="1" bestFit="1" customWidth="1"/>
    <col min="3" max="3" width="53" style="61" customWidth="1"/>
    <col min="4" max="4" width="50.5703125" style="61" customWidth="1"/>
    <col min="5" max="5" width="26.140625" style="60" bestFit="1" customWidth="1"/>
    <col min="6" max="6" width="24.28515625" style="60" bestFit="1" customWidth="1"/>
    <col min="7" max="7" width="21.140625" style="1" customWidth="1"/>
    <col min="8" max="16384" width="10.85546875" style="1"/>
  </cols>
  <sheetData>
    <row r="1" spans="1:9" ht="27.75" customHeight="1">
      <c r="A1" s="107"/>
      <c r="B1" s="103" t="s">
        <v>115</v>
      </c>
      <c r="C1" s="122"/>
      <c r="D1" s="122"/>
      <c r="E1" s="122"/>
      <c r="F1" s="122"/>
      <c r="G1" s="104"/>
    </row>
    <row r="2" spans="1:9">
      <c r="A2" s="107"/>
      <c r="B2" s="108"/>
      <c r="C2" s="108"/>
      <c r="D2" s="108"/>
      <c r="E2" s="108"/>
      <c r="F2" s="108"/>
    </row>
    <row r="3" spans="1:9" ht="86.25" customHeight="1">
      <c r="A3" s="107"/>
      <c r="B3" s="62" t="s">
        <v>7</v>
      </c>
      <c r="C3" s="62" t="s">
        <v>8</v>
      </c>
      <c r="D3" s="62" t="s">
        <v>9</v>
      </c>
      <c r="E3" s="62" t="s">
        <v>154</v>
      </c>
      <c r="F3" s="62" t="s">
        <v>130</v>
      </c>
      <c r="G3" s="62" t="s">
        <v>129</v>
      </c>
    </row>
    <row r="4" spans="1:9" ht="16.5" customHeight="1" thickBot="1">
      <c r="A4" s="107"/>
      <c r="B4" s="109">
        <v>1</v>
      </c>
      <c r="C4" s="112" t="s">
        <v>93</v>
      </c>
      <c r="D4" s="49" t="s">
        <v>133</v>
      </c>
      <c r="E4" s="50">
        <f>'Vrijednosti - imovina'!G5</f>
        <v>7290370.0640000002</v>
      </c>
      <c r="F4" s="78">
        <v>0</v>
      </c>
      <c r="G4" s="78">
        <v>0</v>
      </c>
    </row>
    <row r="5" spans="1:9" ht="26.25" thickBot="1">
      <c r="A5" s="107"/>
      <c r="B5" s="110"/>
      <c r="C5" s="113"/>
      <c r="D5" s="51" t="s">
        <v>132</v>
      </c>
      <c r="E5" s="84">
        <v>0</v>
      </c>
      <c r="F5" s="78">
        <v>0</v>
      </c>
      <c r="G5" s="78">
        <v>0</v>
      </c>
    </row>
    <row r="6" spans="1:9" ht="15" customHeight="1">
      <c r="A6" s="107"/>
      <c r="B6" s="110"/>
      <c r="C6" s="113"/>
      <c r="D6" s="51" t="s">
        <v>103</v>
      </c>
      <c r="E6" s="52">
        <v>500000</v>
      </c>
      <c r="F6" s="78">
        <v>0</v>
      </c>
      <c r="G6" s="78">
        <v>0</v>
      </c>
    </row>
    <row r="7" spans="1:9" ht="38.25">
      <c r="A7" s="107"/>
      <c r="B7" s="110"/>
      <c r="C7" s="113"/>
      <c r="D7" s="53" t="s">
        <v>104</v>
      </c>
      <c r="E7" s="52">
        <v>20000</v>
      </c>
      <c r="F7" s="78">
        <v>0</v>
      </c>
      <c r="G7" s="78">
        <v>0</v>
      </c>
    </row>
    <row r="8" spans="1:9" ht="38.25">
      <c r="A8" s="107"/>
      <c r="B8" s="110"/>
      <c r="C8" s="113"/>
      <c r="D8" s="51" t="s">
        <v>105</v>
      </c>
      <c r="E8" s="52">
        <v>20000</v>
      </c>
      <c r="F8" s="78">
        <v>0</v>
      </c>
      <c r="G8" s="78">
        <v>0</v>
      </c>
    </row>
    <row r="9" spans="1:9" ht="76.5">
      <c r="A9" s="107"/>
      <c r="B9" s="110"/>
      <c r="C9" s="113"/>
      <c r="D9" s="54" t="s">
        <v>10</v>
      </c>
      <c r="E9" s="52">
        <v>500000</v>
      </c>
      <c r="F9" s="78">
        <v>0</v>
      </c>
      <c r="G9" s="78">
        <v>0</v>
      </c>
      <c r="I9" s="93"/>
    </row>
    <row r="10" spans="1:9">
      <c r="A10" s="107"/>
      <c r="B10" s="111"/>
      <c r="C10" s="114"/>
      <c r="D10" s="54" t="s">
        <v>11</v>
      </c>
      <c r="E10" s="52">
        <f>E4</f>
        <v>7290370.0640000002</v>
      </c>
      <c r="F10" s="78">
        <v>0</v>
      </c>
      <c r="G10" s="78">
        <v>0</v>
      </c>
    </row>
    <row r="11" spans="1:9" ht="13.5" thickBot="1">
      <c r="A11" s="107"/>
      <c r="B11" s="109">
        <v>2</v>
      </c>
      <c r="C11" s="112" t="s">
        <v>81</v>
      </c>
      <c r="D11" s="51" t="s">
        <v>133</v>
      </c>
      <c r="E11" s="50">
        <f>'Vrijednosti - imovina'!G7+'Vrijednosti - imovina'!G8+'Vrijednosti - imovina'!G9+'Vrijednosti - imovina'!G10+'Vrijednosti - imovina'!G11+'Vrijednosti - imovina'!G12</f>
        <v>16358858.613999991</v>
      </c>
      <c r="F11" s="78">
        <v>0</v>
      </c>
      <c r="G11" s="78">
        <v>0</v>
      </c>
    </row>
    <row r="12" spans="1:9" ht="26.25" thickBot="1">
      <c r="A12" s="107"/>
      <c r="B12" s="110"/>
      <c r="C12" s="113"/>
      <c r="D12" s="51" t="s">
        <v>132</v>
      </c>
      <c r="E12" s="84">
        <v>0</v>
      </c>
      <c r="F12" s="78">
        <v>0</v>
      </c>
      <c r="G12" s="78">
        <v>0</v>
      </c>
    </row>
    <row r="13" spans="1:9">
      <c r="A13" s="107"/>
      <c r="B13" s="110"/>
      <c r="C13" s="113"/>
      <c r="D13" s="51" t="s">
        <v>103</v>
      </c>
      <c r="E13" s="52">
        <v>500000</v>
      </c>
      <c r="F13" s="78">
        <v>0</v>
      </c>
      <c r="G13" s="78">
        <v>0</v>
      </c>
    </row>
    <row r="14" spans="1:9" ht="25.5">
      <c r="A14" s="107"/>
      <c r="B14" s="110"/>
      <c r="C14" s="113"/>
      <c r="D14" s="51" t="s">
        <v>106</v>
      </c>
      <c r="E14" s="52">
        <v>500000</v>
      </c>
      <c r="F14" s="78">
        <v>0</v>
      </c>
      <c r="G14" s="78">
        <v>0</v>
      </c>
    </row>
    <row r="15" spans="1:9" ht="38.25">
      <c r="A15" s="107"/>
      <c r="B15" s="110"/>
      <c r="C15" s="113"/>
      <c r="D15" s="53" t="s">
        <v>107</v>
      </c>
      <c r="E15" s="52">
        <v>20000</v>
      </c>
      <c r="F15" s="78">
        <v>0</v>
      </c>
      <c r="G15" s="78">
        <v>0</v>
      </c>
    </row>
    <row r="16" spans="1:9" ht="51">
      <c r="A16" s="107"/>
      <c r="B16" s="110"/>
      <c r="C16" s="113"/>
      <c r="D16" s="51" t="s">
        <v>14</v>
      </c>
      <c r="E16" s="52">
        <f>'Oprema- za Lom stroja'!E9</f>
        <v>8926382.7519999985</v>
      </c>
      <c r="F16" s="78">
        <v>0</v>
      </c>
      <c r="G16" s="78">
        <v>0</v>
      </c>
    </row>
    <row r="17" spans="1:7">
      <c r="A17" s="107"/>
      <c r="B17" s="111"/>
      <c r="C17" s="114"/>
      <c r="D17" s="54" t="s">
        <v>11</v>
      </c>
      <c r="E17" s="52">
        <f>E11</f>
        <v>16358858.613999991</v>
      </c>
      <c r="F17" s="78">
        <v>0</v>
      </c>
      <c r="G17" s="78">
        <v>0</v>
      </c>
    </row>
    <row r="18" spans="1:7" ht="13.5" thickBot="1">
      <c r="A18" s="107"/>
      <c r="B18" s="109">
        <v>3</v>
      </c>
      <c r="C18" s="112" t="s">
        <v>80</v>
      </c>
      <c r="D18" s="51" t="s">
        <v>133</v>
      </c>
      <c r="E18" s="50">
        <f>'Vrijednosti - imovina'!G6</f>
        <v>1042318.0340000009</v>
      </c>
      <c r="F18" s="78">
        <v>0</v>
      </c>
      <c r="G18" s="78">
        <v>0</v>
      </c>
    </row>
    <row r="19" spans="1:7" ht="26.25" thickBot="1">
      <c r="A19" s="107"/>
      <c r="B19" s="110"/>
      <c r="C19" s="113"/>
      <c r="D19" s="51" t="s">
        <v>132</v>
      </c>
      <c r="E19" s="84">
        <v>0</v>
      </c>
      <c r="F19" s="78">
        <v>0</v>
      </c>
      <c r="G19" s="78">
        <v>0</v>
      </c>
    </row>
    <row r="20" spans="1:7">
      <c r="A20" s="107"/>
      <c r="B20" s="110"/>
      <c r="C20" s="113"/>
      <c r="D20" s="51" t="s">
        <v>103</v>
      </c>
      <c r="E20" s="52">
        <v>100000</v>
      </c>
      <c r="F20" s="78">
        <v>0</v>
      </c>
      <c r="G20" s="78">
        <v>0</v>
      </c>
    </row>
    <row r="21" spans="1:7" ht="25.5">
      <c r="A21" s="107"/>
      <c r="B21" s="110"/>
      <c r="C21" s="113"/>
      <c r="D21" s="51" t="s">
        <v>106</v>
      </c>
      <c r="E21" s="52">
        <v>50000</v>
      </c>
      <c r="F21" s="78">
        <v>0</v>
      </c>
      <c r="G21" s="78">
        <v>0</v>
      </c>
    </row>
    <row r="22" spans="1:7" ht="38.25">
      <c r="A22" s="107"/>
      <c r="B22" s="110"/>
      <c r="C22" s="113"/>
      <c r="D22" s="53" t="s">
        <v>108</v>
      </c>
      <c r="E22" s="52">
        <v>50000</v>
      </c>
      <c r="F22" s="78">
        <v>0</v>
      </c>
      <c r="G22" s="78">
        <v>0</v>
      </c>
    </row>
    <row r="23" spans="1:7" ht="38.25">
      <c r="A23" s="107"/>
      <c r="B23" s="110"/>
      <c r="C23" s="113"/>
      <c r="D23" s="51" t="s">
        <v>12</v>
      </c>
      <c r="E23" s="52">
        <f>E18</f>
        <v>1042318.0340000009</v>
      </c>
      <c r="F23" s="78">
        <v>0</v>
      </c>
      <c r="G23" s="78">
        <v>0</v>
      </c>
    </row>
    <row r="24" spans="1:7">
      <c r="A24" s="107"/>
      <c r="B24" s="111"/>
      <c r="C24" s="114"/>
      <c r="D24" s="54" t="s">
        <v>11</v>
      </c>
      <c r="E24" s="52">
        <f>E18</f>
        <v>1042318.0340000009</v>
      </c>
      <c r="F24" s="78">
        <v>0</v>
      </c>
      <c r="G24" s="78">
        <v>0</v>
      </c>
    </row>
    <row r="25" spans="1:7" ht="13.5" thickBot="1">
      <c r="A25" s="107"/>
      <c r="B25" s="109">
        <v>4</v>
      </c>
      <c r="C25" s="112" t="s">
        <v>82</v>
      </c>
      <c r="D25" s="51" t="s">
        <v>114</v>
      </c>
      <c r="E25" s="50">
        <f>'Vrijednosti - imovina'!D15</f>
        <v>2353588.9599999995</v>
      </c>
      <c r="F25" s="78">
        <v>0</v>
      </c>
      <c r="G25" s="78">
        <v>0</v>
      </c>
    </row>
    <row r="26" spans="1:7" ht="26.25" thickBot="1">
      <c r="A26" s="107"/>
      <c r="B26" s="110"/>
      <c r="C26" s="113"/>
      <c r="D26" s="51" t="s">
        <v>132</v>
      </c>
      <c r="E26" s="84">
        <v>0</v>
      </c>
      <c r="F26" s="78">
        <v>0</v>
      </c>
      <c r="G26" s="78">
        <v>0</v>
      </c>
    </row>
    <row r="27" spans="1:7">
      <c r="A27" s="107"/>
      <c r="B27" s="110"/>
      <c r="C27" s="113"/>
      <c r="D27" s="51" t="s">
        <v>103</v>
      </c>
      <c r="E27" s="52">
        <v>250000</v>
      </c>
      <c r="F27" s="78">
        <v>0</v>
      </c>
      <c r="G27" s="78">
        <v>0</v>
      </c>
    </row>
    <row r="28" spans="1:7" ht="25.5">
      <c r="A28" s="107"/>
      <c r="B28" s="110"/>
      <c r="C28" s="113"/>
      <c r="D28" s="51" t="s">
        <v>106</v>
      </c>
      <c r="E28" s="52">
        <v>250000</v>
      </c>
      <c r="F28" s="78">
        <v>0</v>
      </c>
      <c r="G28" s="78">
        <v>0</v>
      </c>
    </row>
    <row r="29" spans="1:7">
      <c r="A29" s="107"/>
      <c r="B29" s="111"/>
      <c r="C29" s="114"/>
      <c r="D29" s="54" t="s">
        <v>11</v>
      </c>
      <c r="E29" s="52">
        <f>E25</f>
        <v>2353588.9599999995</v>
      </c>
      <c r="F29" s="78">
        <v>0</v>
      </c>
      <c r="G29" s="78">
        <v>0</v>
      </c>
    </row>
    <row r="30" spans="1:7" ht="25.5">
      <c r="A30" s="107"/>
      <c r="B30" s="115">
        <v>5</v>
      </c>
      <c r="C30" s="117" t="s">
        <v>153</v>
      </c>
      <c r="D30" s="51" t="s">
        <v>113</v>
      </c>
      <c r="E30" s="52">
        <v>100000</v>
      </c>
      <c r="F30" s="78">
        <v>0</v>
      </c>
      <c r="G30" s="78">
        <v>0</v>
      </c>
    </row>
    <row r="31" spans="1:7" ht="25.5">
      <c r="A31" s="107"/>
      <c r="B31" s="110"/>
      <c r="C31" s="113"/>
      <c r="D31" s="51" t="s">
        <v>109</v>
      </c>
      <c r="E31" s="52">
        <v>100000</v>
      </c>
      <c r="F31" s="78">
        <v>0</v>
      </c>
      <c r="G31" s="78">
        <v>0</v>
      </c>
    </row>
    <row r="32" spans="1:7" ht="38.25">
      <c r="A32" s="107"/>
      <c r="B32" s="110"/>
      <c r="C32" s="113"/>
      <c r="D32" s="51" t="s">
        <v>110</v>
      </c>
      <c r="E32" s="52">
        <v>100000</v>
      </c>
      <c r="F32" s="78">
        <v>0</v>
      </c>
      <c r="G32" s="78">
        <v>0</v>
      </c>
    </row>
    <row r="33" spans="1:7" ht="51">
      <c r="A33" s="107"/>
      <c r="B33" s="116"/>
      <c r="C33" s="118"/>
      <c r="D33" s="51" t="s">
        <v>111</v>
      </c>
      <c r="E33" s="52">
        <v>50000</v>
      </c>
      <c r="F33" s="78">
        <v>0</v>
      </c>
      <c r="G33" s="78">
        <v>0</v>
      </c>
    </row>
    <row r="34" spans="1:7" ht="77.25" customHeight="1">
      <c r="A34" s="107"/>
      <c r="B34" s="55">
        <v>6</v>
      </c>
      <c r="C34" s="56" t="s">
        <v>15</v>
      </c>
      <c r="D34" s="56" t="s">
        <v>112</v>
      </c>
      <c r="E34" s="57">
        <v>20000</v>
      </c>
      <c r="F34" s="78">
        <v>0</v>
      </c>
      <c r="G34" s="78">
        <v>0</v>
      </c>
    </row>
    <row r="35" spans="1:7" s="59" customFormat="1" ht="18.75" customHeight="1">
      <c r="A35" s="107"/>
      <c r="B35" s="119" t="s">
        <v>128</v>
      </c>
      <c r="C35" s="119"/>
      <c r="D35" s="119"/>
      <c r="E35" s="119"/>
      <c r="F35" s="58">
        <f>SUM(F4:F34)</f>
        <v>0</v>
      </c>
      <c r="G35" s="58">
        <f>SUM(G4:G34)</f>
        <v>0</v>
      </c>
    </row>
    <row r="36" spans="1:7" s="59" customFormat="1" ht="18.75" customHeight="1">
      <c r="A36" s="65"/>
      <c r="B36" s="120" t="s">
        <v>131</v>
      </c>
      <c r="C36" s="121"/>
      <c r="D36" s="121"/>
      <c r="E36" s="121"/>
      <c r="F36" s="123">
        <f>SUM(F35:G35)</f>
        <v>0</v>
      </c>
      <c r="G36" s="124"/>
    </row>
    <row r="38" spans="1:7">
      <c r="C38" s="125" t="s">
        <v>94</v>
      </c>
      <c r="D38" s="125"/>
    </row>
    <row r="39" spans="1:7">
      <c r="C39" s="14"/>
      <c r="D39" s="14"/>
    </row>
  </sheetData>
  <sheetProtection algorithmName="SHA-512" hashValue="iBjkVV9qsaTacgTjDGaxxYPQpP4FBBNp64lZLOX6qFvwywgnjjfSon4gV5+udTcULWxQ04gLUzVlfD4ZmtcFlg==" saltValue="PB7HmPk8OJQ8gl38d57VHA==" spinCount="100000" sheet="1" objects="1" scenarios="1"/>
  <mergeCells count="17">
    <mergeCell ref="B36:E36"/>
    <mergeCell ref="B1:G1"/>
    <mergeCell ref="F36:G36"/>
    <mergeCell ref="C38:D38"/>
    <mergeCell ref="A1:A35"/>
    <mergeCell ref="B2:F2"/>
    <mergeCell ref="B4:B10"/>
    <mergeCell ref="C4:C10"/>
    <mergeCell ref="B11:B17"/>
    <mergeCell ref="C11:C17"/>
    <mergeCell ref="B18:B24"/>
    <mergeCell ref="C18:C24"/>
    <mergeCell ref="B25:B29"/>
    <mergeCell ref="C25:C29"/>
    <mergeCell ref="B30:B33"/>
    <mergeCell ref="C30:C33"/>
    <mergeCell ref="B35:E35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749992370372631"/>
  </sheetPr>
  <dimension ref="A1:J45"/>
  <sheetViews>
    <sheetView zoomScale="90" zoomScaleNormal="90" workbookViewId="0">
      <selection activeCell="D21" sqref="D21"/>
    </sheetView>
  </sheetViews>
  <sheetFormatPr defaultColWidth="8.85546875" defaultRowHeight="12.75"/>
  <cols>
    <col min="1" max="1" width="2.42578125" style="23" customWidth="1"/>
    <col min="2" max="2" width="4.7109375" style="5" bestFit="1" customWidth="1"/>
    <col min="3" max="3" width="56.7109375" style="23" customWidth="1"/>
    <col min="4" max="4" width="37" style="23" customWidth="1"/>
    <col min="5" max="5" width="20.85546875" style="23" bestFit="1" customWidth="1"/>
    <col min="6" max="6" width="25.5703125" style="23" customWidth="1"/>
    <col min="7" max="8" width="20.85546875" style="23" bestFit="1" customWidth="1"/>
    <col min="9" max="9" width="18.5703125" style="23" customWidth="1"/>
    <col min="10" max="10" width="20.7109375" style="23" customWidth="1"/>
    <col min="11" max="11" width="18" style="23" customWidth="1"/>
    <col min="12" max="246" width="8.85546875" style="23"/>
    <col min="247" max="247" width="2.42578125" style="23" customWidth="1"/>
    <col min="248" max="248" width="5.28515625" style="23" customWidth="1"/>
    <col min="249" max="249" width="57.140625" style="23" customWidth="1"/>
    <col min="250" max="250" width="52.28515625" style="23" customWidth="1"/>
    <col min="251" max="251" width="47" style="23" customWidth="1"/>
    <col min="252" max="252" width="38.140625" style="23" customWidth="1"/>
    <col min="253" max="253" width="23.85546875" style="23" customWidth="1"/>
    <col min="254" max="254" width="14.42578125" style="23" customWidth="1"/>
    <col min="255" max="255" width="12.7109375" style="23" customWidth="1"/>
    <col min="256" max="256" width="17.140625" style="23" customWidth="1"/>
    <col min="257" max="257" width="23.7109375" style="23" bestFit="1" customWidth="1"/>
    <col min="258" max="258" width="11.42578125" style="23" bestFit="1" customWidth="1"/>
    <col min="259" max="502" width="8.85546875" style="23"/>
    <col min="503" max="503" width="2.42578125" style="23" customWidth="1"/>
    <col min="504" max="504" width="5.28515625" style="23" customWidth="1"/>
    <col min="505" max="505" width="57.140625" style="23" customWidth="1"/>
    <col min="506" max="506" width="52.28515625" style="23" customWidth="1"/>
    <col min="507" max="507" width="47" style="23" customWidth="1"/>
    <col min="508" max="508" width="38.140625" style="23" customWidth="1"/>
    <col min="509" max="509" width="23.85546875" style="23" customWidth="1"/>
    <col min="510" max="510" width="14.42578125" style="23" customWidth="1"/>
    <col min="511" max="511" width="12.7109375" style="23" customWidth="1"/>
    <col min="512" max="512" width="17.140625" style="23" customWidth="1"/>
    <col min="513" max="513" width="23.7109375" style="23" bestFit="1" customWidth="1"/>
    <col min="514" max="514" width="11.42578125" style="23" bestFit="1" customWidth="1"/>
    <col min="515" max="758" width="8.85546875" style="23"/>
    <col min="759" max="759" width="2.42578125" style="23" customWidth="1"/>
    <col min="760" max="760" width="5.28515625" style="23" customWidth="1"/>
    <col min="761" max="761" width="57.140625" style="23" customWidth="1"/>
    <col min="762" max="762" width="52.28515625" style="23" customWidth="1"/>
    <col min="763" max="763" width="47" style="23" customWidth="1"/>
    <col min="764" max="764" width="38.140625" style="23" customWidth="1"/>
    <col min="765" max="765" width="23.85546875" style="23" customWidth="1"/>
    <col min="766" max="766" width="14.42578125" style="23" customWidth="1"/>
    <col min="767" max="767" width="12.7109375" style="23" customWidth="1"/>
    <col min="768" max="768" width="17.140625" style="23" customWidth="1"/>
    <col min="769" max="769" width="23.7109375" style="23" bestFit="1" customWidth="1"/>
    <col min="770" max="770" width="11.42578125" style="23" bestFit="1" customWidth="1"/>
    <col min="771" max="1014" width="8.85546875" style="23"/>
    <col min="1015" max="1015" width="2.42578125" style="23" customWidth="1"/>
    <col min="1016" max="1016" width="5.28515625" style="23" customWidth="1"/>
    <col min="1017" max="1017" width="57.140625" style="23" customWidth="1"/>
    <col min="1018" max="1018" width="52.28515625" style="23" customWidth="1"/>
    <col min="1019" max="1019" width="47" style="23" customWidth="1"/>
    <col min="1020" max="1020" width="38.140625" style="23" customWidth="1"/>
    <col min="1021" max="1021" width="23.85546875" style="23" customWidth="1"/>
    <col min="1022" max="1022" width="14.42578125" style="23" customWidth="1"/>
    <col min="1023" max="1023" width="12.7109375" style="23" customWidth="1"/>
    <col min="1024" max="1024" width="17.140625" style="23" customWidth="1"/>
    <col min="1025" max="1025" width="23.7109375" style="23" bestFit="1" customWidth="1"/>
    <col min="1026" max="1026" width="11.42578125" style="23" bestFit="1" customWidth="1"/>
    <col min="1027" max="1270" width="8.85546875" style="23"/>
    <col min="1271" max="1271" width="2.42578125" style="23" customWidth="1"/>
    <col min="1272" max="1272" width="5.28515625" style="23" customWidth="1"/>
    <col min="1273" max="1273" width="57.140625" style="23" customWidth="1"/>
    <col min="1274" max="1274" width="52.28515625" style="23" customWidth="1"/>
    <col min="1275" max="1275" width="47" style="23" customWidth="1"/>
    <col min="1276" max="1276" width="38.140625" style="23" customWidth="1"/>
    <col min="1277" max="1277" width="23.85546875" style="23" customWidth="1"/>
    <col min="1278" max="1278" width="14.42578125" style="23" customWidth="1"/>
    <col min="1279" max="1279" width="12.7109375" style="23" customWidth="1"/>
    <col min="1280" max="1280" width="17.140625" style="23" customWidth="1"/>
    <col min="1281" max="1281" width="23.7109375" style="23" bestFit="1" customWidth="1"/>
    <col min="1282" max="1282" width="11.42578125" style="23" bestFit="1" customWidth="1"/>
    <col min="1283" max="1526" width="8.85546875" style="23"/>
    <col min="1527" max="1527" width="2.42578125" style="23" customWidth="1"/>
    <col min="1528" max="1528" width="5.28515625" style="23" customWidth="1"/>
    <col min="1529" max="1529" width="57.140625" style="23" customWidth="1"/>
    <col min="1530" max="1530" width="52.28515625" style="23" customWidth="1"/>
    <col min="1531" max="1531" width="47" style="23" customWidth="1"/>
    <col min="1532" max="1532" width="38.140625" style="23" customWidth="1"/>
    <col min="1533" max="1533" width="23.85546875" style="23" customWidth="1"/>
    <col min="1534" max="1534" width="14.42578125" style="23" customWidth="1"/>
    <col min="1535" max="1535" width="12.7109375" style="23" customWidth="1"/>
    <col min="1536" max="1536" width="17.140625" style="23" customWidth="1"/>
    <col min="1537" max="1537" width="23.7109375" style="23" bestFit="1" customWidth="1"/>
    <col min="1538" max="1538" width="11.42578125" style="23" bestFit="1" customWidth="1"/>
    <col min="1539" max="1782" width="8.85546875" style="23"/>
    <col min="1783" max="1783" width="2.42578125" style="23" customWidth="1"/>
    <col min="1784" max="1784" width="5.28515625" style="23" customWidth="1"/>
    <col min="1785" max="1785" width="57.140625" style="23" customWidth="1"/>
    <col min="1786" max="1786" width="52.28515625" style="23" customWidth="1"/>
    <col min="1787" max="1787" width="47" style="23" customWidth="1"/>
    <col min="1788" max="1788" width="38.140625" style="23" customWidth="1"/>
    <col min="1789" max="1789" width="23.85546875" style="23" customWidth="1"/>
    <col min="1790" max="1790" width="14.42578125" style="23" customWidth="1"/>
    <col min="1791" max="1791" width="12.7109375" style="23" customWidth="1"/>
    <col min="1792" max="1792" width="17.140625" style="23" customWidth="1"/>
    <col min="1793" max="1793" width="23.7109375" style="23" bestFit="1" customWidth="1"/>
    <col min="1794" max="1794" width="11.42578125" style="23" bestFit="1" customWidth="1"/>
    <col min="1795" max="2038" width="8.85546875" style="23"/>
    <col min="2039" max="2039" width="2.42578125" style="23" customWidth="1"/>
    <col min="2040" max="2040" width="5.28515625" style="23" customWidth="1"/>
    <col min="2041" max="2041" width="57.140625" style="23" customWidth="1"/>
    <col min="2042" max="2042" width="52.28515625" style="23" customWidth="1"/>
    <col min="2043" max="2043" width="47" style="23" customWidth="1"/>
    <col min="2044" max="2044" width="38.140625" style="23" customWidth="1"/>
    <col min="2045" max="2045" width="23.85546875" style="23" customWidth="1"/>
    <col min="2046" max="2046" width="14.42578125" style="23" customWidth="1"/>
    <col min="2047" max="2047" width="12.7109375" style="23" customWidth="1"/>
    <col min="2048" max="2048" width="17.140625" style="23" customWidth="1"/>
    <col min="2049" max="2049" width="23.7109375" style="23" bestFit="1" customWidth="1"/>
    <col min="2050" max="2050" width="11.42578125" style="23" bestFit="1" customWidth="1"/>
    <col min="2051" max="2294" width="8.85546875" style="23"/>
    <col min="2295" max="2295" width="2.42578125" style="23" customWidth="1"/>
    <col min="2296" max="2296" width="5.28515625" style="23" customWidth="1"/>
    <col min="2297" max="2297" width="57.140625" style="23" customWidth="1"/>
    <col min="2298" max="2298" width="52.28515625" style="23" customWidth="1"/>
    <col min="2299" max="2299" width="47" style="23" customWidth="1"/>
    <col min="2300" max="2300" width="38.140625" style="23" customWidth="1"/>
    <col min="2301" max="2301" width="23.85546875" style="23" customWidth="1"/>
    <col min="2302" max="2302" width="14.42578125" style="23" customWidth="1"/>
    <col min="2303" max="2303" width="12.7109375" style="23" customWidth="1"/>
    <col min="2304" max="2304" width="17.140625" style="23" customWidth="1"/>
    <col min="2305" max="2305" width="23.7109375" style="23" bestFit="1" customWidth="1"/>
    <col min="2306" max="2306" width="11.42578125" style="23" bestFit="1" customWidth="1"/>
    <col min="2307" max="2550" width="8.85546875" style="23"/>
    <col min="2551" max="2551" width="2.42578125" style="23" customWidth="1"/>
    <col min="2552" max="2552" width="5.28515625" style="23" customWidth="1"/>
    <col min="2553" max="2553" width="57.140625" style="23" customWidth="1"/>
    <col min="2554" max="2554" width="52.28515625" style="23" customWidth="1"/>
    <col min="2555" max="2555" width="47" style="23" customWidth="1"/>
    <col min="2556" max="2556" width="38.140625" style="23" customWidth="1"/>
    <col min="2557" max="2557" width="23.85546875" style="23" customWidth="1"/>
    <col min="2558" max="2558" width="14.42578125" style="23" customWidth="1"/>
    <col min="2559" max="2559" width="12.7109375" style="23" customWidth="1"/>
    <col min="2560" max="2560" width="17.140625" style="23" customWidth="1"/>
    <col min="2561" max="2561" width="23.7109375" style="23" bestFit="1" customWidth="1"/>
    <col min="2562" max="2562" width="11.42578125" style="23" bestFit="1" customWidth="1"/>
    <col min="2563" max="2806" width="8.85546875" style="23"/>
    <col min="2807" max="2807" width="2.42578125" style="23" customWidth="1"/>
    <col min="2808" max="2808" width="5.28515625" style="23" customWidth="1"/>
    <col min="2809" max="2809" width="57.140625" style="23" customWidth="1"/>
    <col min="2810" max="2810" width="52.28515625" style="23" customWidth="1"/>
    <col min="2811" max="2811" width="47" style="23" customWidth="1"/>
    <col min="2812" max="2812" width="38.140625" style="23" customWidth="1"/>
    <col min="2813" max="2813" width="23.85546875" style="23" customWidth="1"/>
    <col min="2814" max="2814" width="14.42578125" style="23" customWidth="1"/>
    <col min="2815" max="2815" width="12.7109375" style="23" customWidth="1"/>
    <col min="2816" max="2816" width="17.140625" style="23" customWidth="1"/>
    <col min="2817" max="2817" width="23.7109375" style="23" bestFit="1" customWidth="1"/>
    <col min="2818" max="2818" width="11.42578125" style="23" bestFit="1" customWidth="1"/>
    <col min="2819" max="3062" width="8.85546875" style="23"/>
    <col min="3063" max="3063" width="2.42578125" style="23" customWidth="1"/>
    <col min="3064" max="3064" width="5.28515625" style="23" customWidth="1"/>
    <col min="3065" max="3065" width="57.140625" style="23" customWidth="1"/>
    <col min="3066" max="3066" width="52.28515625" style="23" customWidth="1"/>
    <col min="3067" max="3067" width="47" style="23" customWidth="1"/>
    <col min="3068" max="3068" width="38.140625" style="23" customWidth="1"/>
    <col min="3069" max="3069" width="23.85546875" style="23" customWidth="1"/>
    <col min="3070" max="3070" width="14.42578125" style="23" customWidth="1"/>
    <col min="3071" max="3071" width="12.7109375" style="23" customWidth="1"/>
    <col min="3072" max="3072" width="17.140625" style="23" customWidth="1"/>
    <col min="3073" max="3073" width="23.7109375" style="23" bestFit="1" customWidth="1"/>
    <col min="3074" max="3074" width="11.42578125" style="23" bestFit="1" customWidth="1"/>
    <col min="3075" max="3318" width="8.85546875" style="23"/>
    <col min="3319" max="3319" width="2.42578125" style="23" customWidth="1"/>
    <col min="3320" max="3320" width="5.28515625" style="23" customWidth="1"/>
    <col min="3321" max="3321" width="57.140625" style="23" customWidth="1"/>
    <col min="3322" max="3322" width="52.28515625" style="23" customWidth="1"/>
    <col min="3323" max="3323" width="47" style="23" customWidth="1"/>
    <col min="3324" max="3324" width="38.140625" style="23" customWidth="1"/>
    <col min="3325" max="3325" width="23.85546875" style="23" customWidth="1"/>
    <col min="3326" max="3326" width="14.42578125" style="23" customWidth="1"/>
    <col min="3327" max="3327" width="12.7109375" style="23" customWidth="1"/>
    <col min="3328" max="3328" width="17.140625" style="23" customWidth="1"/>
    <col min="3329" max="3329" width="23.7109375" style="23" bestFit="1" customWidth="1"/>
    <col min="3330" max="3330" width="11.42578125" style="23" bestFit="1" customWidth="1"/>
    <col min="3331" max="3574" width="8.85546875" style="23"/>
    <col min="3575" max="3575" width="2.42578125" style="23" customWidth="1"/>
    <col min="3576" max="3576" width="5.28515625" style="23" customWidth="1"/>
    <col min="3577" max="3577" width="57.140625" style="23" customWidth="1"/>
    <col min="3578" max="3578" width="52.28515625" style="23" customWidth="1"/>
    <col min="3579" max="3579" width="47" style="23" customWidth="1"/>
    <col min="3580" max="3580" width="38.140625" style="23" customWidth="1"/>
    <col min="3581" max="3581" width="23.85546875" style="23" customWidth="1"/>
    <col min="3582" max="3582" width="14.42578125" style="23" customWidth="1"/>
    <col min="3583" max="3583" width="12.7109375" style="23" customWidth="1"/>
    <col min="3584" max="3584" width="17.140625" style="23" customWidth="1"/>
    <col min="3585" max="3585" width="23.7109375" style="23" bestFit="1" customWidth="1"/>
    <col min="3586" max="3586" width="11.42578125" style="23" bestFit="1" customWidth="1"/>
    <col min="3587" max="3830" width="8.85546875" style="23"/>
    <col min="3831" max="3831" width="2.42578125" style="23" customWidth="1"/>
    <col min="3832" max="3832" width="5.28515625" style="23" customWidth="1"/>
    <col min="3833" max="3833" width="57.140625" style="23" customWidth="1"/>
    <col min="3834" max="3834" width="52.28515625" style="23" customWidth="1"/>
    <col min="3835" max="3835" width="47" style="23" customWidth="1"/>
    <col min="3836" max="3836" width="38.140625" style="23" customWidth="1"/>
    <col min="3837" max="3837" width="23.85546875" style="23" customWidth="1"/>
    <col min="3838" max="3838" width="14.42578125" style="23" customWidth="1"/>
    <col min="3839" max="3839" width="12.7109375" style="23" customWidth="1"/>
    <col min="3840" max="3840" width="17.140625" style="23" customWidth="1"/>
    <col min="3841" max="3841" width="23.7109375" style="23" bestFit="1" customWidth="1"/>
    <col min="3842" max="3842" width="11.42578125" style="23" bestFit="1" customWidth="1"/>
    <col min="3843" max="4086" width="8.85546875" style="23"/>
    <col min="4087" max="4087" width="2.42578125" style="23" customWidth="1"/>
    <col min="4088" max="4088" width="5.28515625" style="23" customWidth="1"/>
    <col min="4089" max="4089" width="57.140625" style="23" customWidth="1"/>
    <col min="4090" max="4090" width="52.28515625" style="23" customWidth="1"/>
    <col min="4091" max="4091" width="47" style="23" customWidth="1"/>
    <col min="4092" max="4092" width="38.140625" style="23" customWidth="1"/>
    <col min="4093" max="4093" width="23.85546875" style="23" customWidth="1"/>
    <col min="4094" max="4094" width="14.42578125" style="23" customWidth="1"/>
    <col min="4095" max="4095" width="12.7109375" style="23" customWidth="1"/>
    <col min="4096" max="4096" width="17.140625" style="23" customWidth="1"/>
    <col min="4097" max="4097" width="23.7109375" style="23" bestFit="1" customWidth="1"/>
    <col min="4098" max="4098" width="11.42578125" style="23" bestFit="1" customWidth="1"/>
    <col min="4099" max="4342" width="8.85546875" style="23"/>
    <col min="4343" max="4343" width="2.42578125" style="23" customWidth="1"/>
    <col min="4344" max="4344" width="5.28515625" style="23" customWidth="1"/>
    <col min="4345" max="4345" width="57.140625" style="23" customWidth="1"/>
    <col min="4346" max="4346" width="52.28515625" style="23" customWidth="1"/>
    <col min="4347" max="4347" width="47" style="23" customWidth="1"/>
    <col min="4348" max="4348" width="38.140625" style="23" customWidth="1"/>
    <col min="4349" max="4349" width="23.85546875" style="23" customWidth="1"/>
    <col min="4350" max="4350" width="14.42578125" style="23" customWidth="1"/>
    <col min="4351" max="4351" width="12.7109375" style="23" customWidth="1"/>
    <col min="4352" max="4352" width="17.140625" style="23" customWidth="1"/>
    <col min="4353" max="4353" width="23.7109375" style="23" bestFit="1" customWidth="1"/>
    <col min="4354" max="4354" width="11.42578125" style="23" bestFit="1" customWidth="1"/>
    <col min="4355" max="4598" width="8.85546875" style="23"/>
    <col min="4599" max="4599" width="2.42578125" style="23" customWidth="1"/>
    <col min="4600" max="4600" width="5.28515625" style="23" customWidth="1"/>
    <col min="4601" max="4601" width="57.140625" style="23" customWidth="1"/>
    <col min="4602" max="4602" width="52.28515625" style="23" customWidth="1"/>
    <col min="4603" max="4603" width="47" style="23" customWidth="1"/>
    <col min="4604" max="4604" width="38.140625" style="23" customWidth="1"/>
    <col min="4605" max="4605" width="23.85546875" style="23" customWidth="1"/>
    <col min="4606" max="4606" width="14.42578125" style="23" customWidth="1"/>
    <col min="4607" max="4607" width="12.7109375" style="23" customWidth="1"/>
    <col min="4608" max="4608" width="17.140625" style="23" customWidth="1"/>
    <col min="4609" max="4609" width="23.7109375" style="23" bestFit="1" customWidth="1"/>
    <col min="4610" max="4610" width="11.42578125" style="23" bestFit="1" customWidth="1"/>
    <col min="4611" max="4854" width="8.85546875" style="23"/>
    <col min="4855" max="4855" width="2.42578125" style="23" customWidth="1"/>
    <col min="4856" max="4856" width="5.28515625" style="23" customWidth="1"/>
    <col min="4857" max="4857" width="57.140625" style="23" customWidth="1"/>
    <col min="4858" max="4858" width="52.28515625" style="23" customWidth="1"/>
    <col min="4859" max="4859" width="47" style="23" customWidth="1"/>
    <col min="4860" max="4860" width="38.140625" style="23" customWidth="1"/>
    <col min="4861" max="4861" width="23.85546875" style="23" customWidth="1"/>
    <col min="4862" max="4862" width="14.42578125" style="23" customWidth="1"/>
    <col min="4863" max="4863" width="12.7109375" style="23" customWidth="1"/>
    <col min="4864" max="4864" width="17.140625" style="23" customWidth="1"/>
    <col min="4865" max="4865" width="23.7109375" style="23" bestFit="1" customWidth="1"/>
    <col min="4866" max="4866" width="11.42578125" style="23" bestFit="1" customWidth="1"/>
    <col min="4867" max="5110" width="8.85546875" style="23"/>
    <col min="5111" max="5111" width="2.42578125" style="23" customWidth="1"/>
    <col min="5112" max="5112" width="5.28515625" style="23" customWidth="1"/>
    <col min="5113" max="5113" width="57.140625" style="23" customWidth="1"/>
    <col min="5114" max="5114" width="52.28515625" style="23" customWidth="1"/>
    <col min="5115" max="5115" width="47" style="23" customWidth="1"/>
    <col min="5116" max="5116" width="38.140625" style="23" customWidth="1"/>
    <col min="5117" max="5117" width="23.85546875" style="23" customWidth="1"/>
    <col min="5118" max="5118" width="14.42578125" style="23" customWidth="1"/>
    <col min="5119" max="5119" width="12.7109375" style="23" customWidth="1"/>
    <col min="5120" max="5120" width="17.140625" style="23" customWidth="1"/>
    <col min="5121" max="5121" width="23.7109375" style="23" bestFit="1" customWidth="1"/>
    <col min="5122" max="5122" width="11.42578125" style="23" bestFit="1" customWidth="1"/>
    <col min="5123" max="5366" width="8.85546875" style="23"/>
    <col min="5367" max="5367" width="2.42578125" style="23" customWidth="1"/>
    <col min="5368" max="5368" width="5.28515625" style="23" customWidth="1"/>
    <col min="5369" max="5369" width="57.140625" style="23" customWidth="1"/>
    <col min="5370" max="5370" width="52.28515625" style="23" customWidth="1"/>
    <col min="5371" max="5371" width="47" style="23" customWidth="1"/>
    <col min="5372" max="5372" width="38.140625" style="23" customWidth="1"/>
    <col min="5373" max="5373" width="23.85546875" style="23" customWidth="1"/>
    <col min="5374" max="5374" width="14.42578125" style="23" customWidth="1"/>
    <col min="5375" max="5375" width="12.7109375" style="23" customWidth="1"/>
    <col min="5376" max="5376" width="17.140625" style="23" customWidth="1"/>
    <col min="5377" max="5377" width="23.7109375" style="23" bestFit="1" customWidth="1"/>
    <col min="5378" max="5378" width="11.42578125" style="23" bestFit="1" customWidth="1"/>
    <col min="5379" max="5622" width="8.85546875" style="23"/>
    <col min="5623" max="5623" width="2.42578125" style="23" customWidth="1"/>
    <col min="5624" max="5624" width="5.28515625" style="23" customWidth="1"/>
    <col min="5625" max="5625" width="57.140625" style="23" customWidth="1"/>
    <col min="5626" max="5626" width="52.28515625" style="23" customWidth="1"/>
    <col min="5627" max="5627" width="47" style="23" customWidth="1"/>
    <col min="5628" max="5628" width="38.140625" style="23" customWidth="1"/>
    <col min="5629" max="5629" width="23.85546875" style="23" customWidth="1"/>
    <col min="5630" max="5630" width="14.42578125" style="23" customWidth="1"/>
    <col min="5631" max="5631" width="12.7109375" style="23" customWidth="1"/>
    <col min="5632" max="5632" width="17.140625" style="23" customWidth="1"/>
    <col min="5633" max="5633" width="23.7109375" style="23" bestFit="1" customWidth="1"/>
    <col min="5634" max="5634" width="11.42578125" style="23" bestFit="1" customWidth="1"/>
    <col min="5635" max="5878" width="8.85546875" style="23"/>
    <col min="5879" max="5879" width="2.42578125" style="23" customWidth="1"/>
    <col min="5880" max="5880" width="5.28515625" style="23" customWidth="1"/>
    <col min="5881" max="5881" width="57.140625" style="23" customWidth="1"/>
    <col min="5882" max="5882" width="52.28515625" style="23" customWidth="1"/>
    <col min="5883" max="5883" width="47" style="23" customWidth="1"/>
    <col min="5884" max="5884" width="38.140625" style="23" customWidth="1"/>
    <col min="5885" max="5885" width="23.85546875" style="23" customWidth="1"/>
    <col min="5886" max="5886" width="14.42578125" style="23" customWidth="1"/>
    <col min="5887" max="5887" width="12.7109375" style="23" customWidth="1"/>
    <col min="5888" max="5888" width="17.140625" style="23" customWidth="1"/>
    <col min="5889" max="5889" width="23.7109375" style="23" bestFit="1" customWidth="1"/>
    <col min="5890" max="5890" width="11.42578125" style="23" bestFit="1" customWidth="1"/>
    <col min="5891" max="6134" width="8.85546875" style="23"/>
    <col min="6135" max="6135" width="2.42578125" style="23" customWidth="1"/>
    <col min="6136" max="6136" width="5.28515625" style="23" customWidth="1"/>
    <col min="6137" max="6137" width="57.140625" style="23" customWidth="1"/>
    <col min="6138" max="6138" width="52.28515625" style="23" customWidth="1"/>
    <col min="6139" max="6139" width="47" style="23" customWidth="1"/>
    <col min="6140" max="6140" width="38.140625" style="23" customWidth="1"/>
    <col min="6141" max="6141" width="23.85546875" style="23" customWidth="1"/>
    <col min="6142" max="6142" width="14.42578125" style="23" customWidth="1"/>
    <col min="6143" max="6143" width="12.7109375" style="23" customWidth="1"/>
    <col min="6144" max="6144" width="17.140625" style="23" customWidth="1"/>
    <col min="6145" max="6145" width="23.7109375" style="23" bestFit="1" customWidth="1"/>
    <col min="6146" max="6146" width="11.42578125" style="23" bestFit="1" customWidth="1"/>
    <col min="6147" max="6390" width="8.85546875" style="23"/>
    <col min="6391" max="6391" width="2.42578125" style="23" customWidth="1"/>
    <col min="6392" max="6392" width="5.28515625" style="23" customWidth="1"/>
    <col min="6393" max="6393" width="57.140625" style="23" customWidth="1"/>
    <col min="6394" max="6394" width="52.28515625" style="23" customWidth="1"/>
    <col min="6395" max="6395" width="47" style="23" customWidth="1"/>
    <col min="6396" max="6396" width="38.140625" style="23" customWidth="1"/>
    <col min="6397" max="6397" width="23.85546875" style="23" customWidth="1"/>
    <col min="6398" max="6398" width="14.42578125" style="23" customWidth="1"/>
    <col min="6399" max="6399" width="12.7109375" style="23" customWidth="1"/>
    <col min="6400" max="6400" width="17.140625" style="23" customWidth="1"/>
    <col min="6401" max="6401" width="23.7109375" style="23" bestFit="1" customWidth="1"/>
    <col min="6402" max="6402" width="11.42578125" style="23" bestFit="1" customWidth="1"/>
    <col min="6403" max="6646" width="8.85546875" style="23"/>
    <col min="6647" max="6647" width="2.42578125" style="23" customWidth="1"/>
    <col min="6648" max="6648" width="5.28515625" style="23" customWidth="1"/>
    <col min="6649" max="6649" width="57.140625" style="23" customWidth="1"/>
    <col min="6650" max="6650" width="52.28515625" style="23" customWidth="1"/>
    <col min="6651" max="6651" width="47" style="23" customWidth="1"/>
    <col min="6652" max="6652" width="38.140625" style="23" customWidth="1"/>
    <col min="6653" max="6653" width="23.85546875" style="23" customWidth="1"/>
    <col min="6654" max="6654" width="14.42578125" style="23" customWidth="1"/>
    <col min="6655" max="6655" width="12.7109375" style="23" customWidth="1"/>
    <col min="6656" max="6656" width="17.140625" style="23" customWidth="1"/>
    <col min="6657" max="6657" width="23.7109375" style="23" bestFit="1" customWidth="1"/>
    <col min="6658" max="6658" width="11.42578125" style="23" bestFit="1" customWidth="1"/>
    <col min="6659" max="6902" width="8.85546875" style="23"/>
    <col min="6903" max="6903" width="2.42578125" style="23" customWidth="1"/>
    <col min="6904" max="6904" width="5.28515625" style="23" customWidth="1"/>
    <col min="6905" max="6905" width="57.140625" style="23" customWidth="1"/>
    <col min="6906" max="6906" width="52.28515625" style="23" customWidth="1"/>
    <col min="6907" max="6907" width="47" style="23" customWidth="1"/>
    <col min="6908" max="6908" width="38.140625" style="23" customWidth="1"/>
    <col min="6909" max="6909" width="23.85546875" style="23" customWidth="1"/>
    <col min="6910" max="6910" width="14.42578125" style="23" customWidth="1"/>
    <col min="6911" max="6911" width="12.7109375" style="23" customWidth="1"/>
    <col min="6912" max="6912" width="17.140625" style="23" customWidth="1"/>
    <col min="6913" max="6913" width="23.7109375" style="23" bestFit="1" customWidth="1"/>
    <col min="6914" max="6914" width="11.42578125" style="23" bestFit="1" customWidth="1"/>
    <col min="6915" max="7158" width="8.85546875" style="23"/>
    <col min="7159" max="7159" width="2.42578125" style="23" customWidth="1"/>
    <col min="7160" max="7160" width="5.28515625" style="23" customWidth="1"/>
    <col min="7161" max="7161" width="57.140625" style="23" customWidth="1"/>
    <col min="7162" max="7162" width="52.28515625" style="23" customWidth="1"/>
    <col min="7163" max="7163" width="47" style="23" customWidth="1"/>
    <col min="7164" max="7164" width="38.140625" style="23" customWidth="1"/>
    <col min="7165" max="7165" width="23.85546875" style="23" customWidth="1"/>
    <col min="7166" max="7166" width="14.42578125" style="23" customWidth="1"/>
    <col min="7167" max="7167" width="12.7109375" style="23" customWidth="1"/>
    <col min="7168" max="7168" width="17.140625" style="23" customWidth="1"/>
    <col min="7169" max="7169" width="23.7109375" style="23" bestFit="1" customWidth="1"/>
    <col min="7170" max="7170" width="11.42578125" style="23" bestFit="1" customWidth="1"/>
    <col min="7171" max="7414" width="8.85546875" style="23"/>
    <col min="7415" max="7415" width="2.42578125" style="23" customWidth="1"/>
    <col min="7416" max="7416" width="5.28515625" style="23" customWidth="1"/>
    <col min="7417" max="7417" width="57.140625" style="23" customWidth="1"/>
    <col min="7418" max="7418" width="52.28515625" style="23" customWidth="1"/>
    <col min="7419" max="7419" width="47" style="23" customWidth="1"/>
    <col min="7420" max="7420" width="38.140625" style="23" customWidth="1"/>
    <col min="7421" max="7421" width="23.85546875" style="23" customWidth="1"/>
    <col min="7422" max="7422" width="14.42578125" style="23" customWidth="1"/>
    <col min="7423" max="7423" width="12.7109375" style="23" customWidth="1"/>
    <col min="7424" max="7424" width="17.140625" style="23" customWidth="1"/>
    <col min="7425" max="7425" width="23.7109375" style="23" bestFit="1" customWidth="1"/>
    <col min="7426" max="7426" width="11.42578125" style="23" bestFit="1" customWidth="1"/>
    <col min="7427" max="7670" width="8.85546875" style="23"/>
    <col min="7671" max="7671" width="2.42578125" style="23" customWidth="1"/>
    <col min="7672" max="7672" width="5.28515625" style="23" customWidth="1"/>
    <col min="7673" max="7673" width="57.140625" style="23" customWidth="1"/>
    <col min="7674" max="7674" width="52.28515625" style="23" customWidth="1"/>
    <col min="7675" max="7675" width="47" style="23" customWidth="1"/>
    <col min="7676" max="7676" width="38.140625" style="23" customWidth="1"/>
    <col min="7677" max="7677" width="23.85546875" style="23" customWidth="1"/>
    <col min="7678" max="7678" width="14.42578125" style="23" customWidth="1"/>
    <col min="7679" max="7679" width="12.7109375" style="23" customWidth="1"/>
    <col min="7680" max="7680" width="17.140625" style="23" customWidth="1"/>
    <col min="7681" max="7681" width="23.7109375" style="23" bestFit="1" customWidth="1"/>
    <col min="7682" max="7682" width="11.42578125" style="23" bestFit="1" customWidth="1"/>
    <col min="7683" max="7926" width="8.85546875" style="23"/>
    <col min="7927" max="7927" width="2.42578125" style="23" customWidth="1"/>
    <col min="7928" max="7928" width="5.28515625" style="23" customWidth="1"/>
    <col min="7929" max="7929" width="57.140625" style="23" customWidth="1"/>
    <col min="7930" max="7930" width="52.28515625" style="23" customWidth="1"/>
    <col min="7931" max="7931" width="47" style="23" customWidth="1"/>
    <col min="7932" max="7932" width="38.140625" style="23" customWidth="1"/>
    <col min="7933" max="7933" width="23.85546875" style="23" customWidth="1"/>
    <col min="7934" max="7934" width="14.42578125" style="23" customWidth="1"/>
    <col min="7935" max="7935" width="12.7109375" style="23" customWidth="1"/>
    <col min="7936" max="7936" width="17.140625" style="23" customWidth="1"/>
    <col min="7937" max="7937" width="23.7109375" style="23" bestFit="1" customWidth="1"/>
    <col min="7938" max="7938" width="11.42578125" style="23" bestFit="1" customWidth="1"/>
    <col min="7939" max="8182" width="8.85546875" style="23"/>
    <col min="8183" max="8183" width="2.42578125" style="23" customWidth="1"/>
    <col min="8184" max="8184" width="5.28515625" style="23" customWidth="1"/>
    <col min="8185" max="8185" width="57.140625" style="23" customWidth="1"/>
    <col min="8186" max="8186" width="52.28515625" style="23" customWidth="1"/>
    <col min="8187" max="8187" width="47" style="23" customWidth="1"/>
    <col min="8188" max="8188" width="38.140625" style="23" customWidth="1"/>
    <col min="8189" max="8189" width="23.85546875" style="23" customWidth="1"/>
    <col min="8190" max="8190" width="14.42578125" style="23" customWidth="1"/>
    <col min="8191" max="8191" width="12.7109375" style="23" customWidth="1"/>
    <col min="8192" max="8192" width="17.140625" style="23" customWidth="1"/>
    <col min="8193" max="8193" width="23.7109375" style="23" bestFit="1" customWidth="1"/>
    <col min="8194" max="8194" width="11.42578125" style="23" bestFit="1" customWidth="1"/>
    <col min="8195" max="8438" width="8.85546875" style="23"/>
    <col min="8439" max="8439" width="2.42578125" style="23" customWidth="1"/>
    <col min="8440" max="8440" width="5.28515625" style="23" customWidth="1"/>
    <col min="8441" max="8441" width="57.140625" style="23" customWidth="1"/>
    <col min="8442" max="8442" width="52.28515625" style="23" customWidth="1"/>
    <col min="8443" max="8443" width="47" style="23" customWidth="1"/>
    <col min="8444" max="8444" width="38.140625" style="23" customWidth="1"/>
    <col min="8445" max="8445" width="23.85546875" style="23" customWidth="1"/>
    <col min="8446" max="8446" width="14.42578125" style="23" customWidth="1"/>
    <col min="8447" max="8447" width="12.7109375" style="23" customWidth="1"/>
    <col min="8448" max="8448" width="17.140625" style="23" customWidth="1"/>
    <col min="8449" max="8449" width="23.7109375" style="23" bestFit="1" customWidth="1"/>
    <col min="8450" max="8450" width="11.42578125" style="23" bestFit="1" customWidth="1"/>
    <col min="8451" max="8694" width="8.85546875" style="23"/>
    <col min="8695" max="8695" width="2.42578125" style="23" customWidth="1"/>
    <col min="8696" max="8696" width="5.28515625" style="23" customWidth="1"/>
    <col min="8697" max="8697" width="57.140625" style="23" customWidth="1"/>
    <col min="8698" max="8698" width="52.28515625" style="23" customWidth="1"/>
    <col min="8699" max="8699" width="47" style="23" customWidth="1"/>
    <col min="8700" max="8700" width="38.140625" style="23" customWidth="1"/>
    <col min="8701" max="8701" width="23.85546875" style="23" customWidth="1"/>
    <col min="8702" max="8702" width="14.42578125" style="23" customWidth="1"/>
    <col min="8703" max="8703" width="12.7109375" style="23" customWidth="1"/>
    <col min="8704" max="8704" width="17.140625" style="23" customWidth="1"/>
    <col min="8705" max="8705" width="23.7109375" style="23" bestFit="1" customWidth="1"/>
    <col min="8706" max="8706" width="11.42578125" style="23" bestFit="1" customWidth="1"/>
    <col min="8707" max="8950" width="8.85546875" style="23"/>
    <col min="8951" max="8951" width="2.42578125" style="23" customWidth="1"/>
    <col min="8952" max="8952" width="5.28515625" style="23" customWidth="1"/>
    <col min="8953" max="8953" width="57.140625" style="23" customWidth="1"/>
    <col min="8954" max="8954" width="52.28515625" style="23" customWidth="1"/>
    <col min="8955" max="8955" width="47" style="23" customWidth="1"/>
    <col min="8956" max="8956" width="38.140625" style="23" customWidth="1"/>
    <col min="8957" max="8957" width="23.85546875" style="23" customWidth="1"/>
    <col min="8958" max="8958" width="14.42578125" style="23" customWidth="1"/>
    <col min="8959" max="8959" width="12.7109375" style="23" customWidth="1"/>
    <col min="8960" max="8960" width="17.140625" style="23" customWidth="1"/>
    <col min="8961" max="8961" width="23.7109375" style="23" bestFit="1" customWidth="1"/>
    <col min="8962" max="8962" width="11.42578125" style="23" bestFit="1" customWidth="1"/>
    <col min="8963" max="9206" width="8.85546875" style="23"/>
    <col min="9207" max="9207" width="2.42578125" style="23" customWidth="1"/>
    <col min="9208" max="9208" width="5.28515625" style="23" customWidth="1"/>
    <col min="9209" max="9209" width="57.140625" style="23" customWidth="1"/>
    <col min="9210" max="9210" width="52.28515625" style="23" customWidth="1"/>
    <col min="9211" max="9211" width="47" style="23" customWidth="1"/>
    <col min="9212" max="9212" width="38.140625" style="23" customWidth="1"/>
    <col min="9213" max="9213" width="23.85546875" style="23" customWidth="1"/>
    <col min="9214" max="9214" width="14.42578125" style="23" customWidth="1"/>
    <col min="9215" max="9215" width="12.7109375" style="23" customWidth="1"/>
    <col min="9216" max="9216" width="17.140625" style="23" customWidth="1"/>
    <col min="9217" max="9217" width="23.7109375" style="23" bestFit="1" customWidth="1"/>
    <col min="9218" max="9218" width="11.42578125" style="23" bestFit="1" customWidth="1"/>
    <col min="9219" max="9462" width="8.85546875" style="23"/>
    <col min="9463" max="9463" width="2.42578125" style="23" customWidth="1"/>
    <col min="9464" max="9464" width="5.28515625" style="23" customWidth="1"/>
    <col min="9465" max="9465" width="57.140625" style="23" customWidth="1"/>
    <col min="9466" max="9466" width="52.28515625" style="23" customWidth="1"/>
    <col min="9467" max="9467" width="47" style="23" customWidth="1"/>
    <col min="9468" max="9468" width="38.140625" style="23" customWidth="1"/>
    <col min="9469" max="9469" width="23.85546875" style="23" customWidth="1"/>
    <col min="9470" max="9470" width="14.42578125" style="23" customWidth="1"/>
    <col min="9471" max="9471" width="12.7109375" style="23" customWidth="1"/>
    <col min="9472" max="9472" width="17.140625" style="23" customWidth="1"/>
    <col min="9473" max="9473" width="23.7109375" style="23" bestFit="1" customWidth="1"/>
    <col min="9474" max="9474" width="11.42578125" style="23" bestFit="1" customWidth="1"/>
    <col min="9475" max="9718" width="8.85546875" style="23"/>
    <col min="9719" max="9719" width="2.42578125" style="23" customWidth="1"/>
    <col min="9720" max="9720" width="5.28515625" style="23" customWidth="1"/>
    <col min="9721" max="9721" width="57.140625" style="23" customWidth="1"/>
    <col min="9722" max="9722" width="52.28515625" style="23" customWidth="1"/>
    <col min="9723" max="9723" width="47" style="23" customWidth="1"/>
    <col min="9724" max="9724" width="38.140625" style="23" customWidth="1"/>
    <col min="9725" max="9725" width="23.85546875" style="23" customWidth="1"/>
    <col min="9726" max="9726" width="14.42578125" style="23" customWidth="1"/>
    <col min="9727" max="9727" width="12.7109375" style="23" customWidth="1"/>
    <col min="9728" max="9728" width="17.140625" style="23" customWidth="1"/>
    <col min="9729" max="9729" width="23.7109375" style="23" bestFit="1" customWidth="1"/>
    <col min="9730" max="9730" width="11.42578125" style="23" bestFit="1" customWidth="1"/>
    <col min="9731" max="9974" width="8.85546875" style="23"/>
    <col min="9975" max="9975" width="2.42578125" style="23" customWidth="1"/>
    <col min="9976" max="9976" width="5.28515625" style="23" customWidth="1"/>
    <col min="9977" max="9977" width="57.140625" style="23" customWidth="1"/>
    <col min="9978" max="9978" width="52.28515625" style="23" customWidth="1"/>
    <col min="9979" max="9979" width="47" style="23" customWidth="1"/>
    <col min="9980" max="9980" width="38.140625" style="23" customWidth="1"/>
    <col min="9981" max="9981" width="23.85546875" style="23" customWidth="1"/>
    <col min="9982" max="9982" width="14.42578125" style="23" customWidth="1"/>
    <col min="9983" max="9983" width="12.7109375" style="23" customWidth="1"/>
    <col min="9984" max="9984" width="17.140625" style="23" customWidth="1"/>
    <col min="9985" max="9985" width="23.7109375" style="23" bestFit="1" customWidth="1"/>
    <col min="9986" max="9986" width="11.42578125" style="23" bestFit="1" customWidth="1"/>
    <col min="9987" max="10230" width="8.85546875" style="23"/>
    <col min="10231" max="10231" width="2.42578125" style="23" customWidth="1"/>
    <col min="10232" max="10232" width="5.28515625" style="23" customWidth="1"/>
    <col min="10233" max="10233" width="57.140625" style="23" customWidth="1"/>
    <col min="10234" max="10234" width="52.28515625" style="23" customWidth="1"/>
    <col min="10235" max="10235" width="47" style="23" customWidth="1"/>
    <col min="10236" max="10236" width="38.140625" style="23" customWidth="1"/>
    <col min="10237" max="10237" width="23.85546875" style="23" customWidth="1"/>
    <col min="10238" max="10238" width="14.42578125" style="23" customWidth="1"/>
    <col min="10239" max="10239" width="12.7109375" style="23" customWidth="1"/>
    <col min="10240" max="10240" width="17.140625" style="23" customWidth="1"/>
    <col min="10241" max="10241" width="23.7109375" style="23" bestFit="1" customWidth="1"/>
    <col min="10242" max="10242" width="11.42578125" style="23" bestFit="1" customWidth="1"/>
    <col min="10243" max="10486" width="8.85546875" style="23"/>
    <col min="10487" max="10487" width="2.42578125" style="23" customWidth="1"/>
    <col min="10488" max="10488" width="5.28515625" style="23" customWidth="1"/>
    <col min="10489" max="10489" width="57.140625" style="23" customWidth="1"/>
    <col min="10490" max="10490" width="52.28515625" style="23" customWidth="1"/>
    <col min="10491" max="10491" width="47" style="23" customWidth="1"/>
    <col min="10492" max="10492" width="38.140625" style="23" customWidth="1"/>
    <col min="10493" max="10493" width="23.85546875" style="23" customWidth="1"/>
    <col min="10494" max="10494" width="14.42578125" style="23" customWidth="1"/>
    <col min="10495" max="10495" width="12.7109375" style="23" customWidth="1"/>
    <col min="10496" max="10496" width="17.140625" style="23" customWidth="1"/>
    <col min="10497" max="10497" width="23.7109375" style="23" bestFit="1" customWidth="1"/>
    <col min="10498" max="10498" width="11.42578125" style="23" bestFit="1" customWidth="1"/>
    <col min="10499" max="10742" width="8.85546875" style="23"/>
    <col min="10743" max="10743" width="2.42578125" style="23" customWidth="1"/>
    <col min="10744" max="10744" width="5.28515625" style="23" customWidth="1"/>
    <col min="10745" max="10745" width="57.140625" style="23" customWidth="1"/>
    <col min="10746" max="10746" width="52.28515625" style="23" customWidth="1"/>
    <col min="10747" max="10747" width="47" style="23" customWidth="1"/>
    <col min="10748" max="10748" width="38.140625" style="23" customWidth="1"/>
    <col min="10749" max="10749" width="23.85546875" style="23" customWidth="1"/>
    <col min="10750" max="10750" width="14.42578125" style="23" customWidth="1"/>
    <col min="10751" max="10751" width="12.7109375" style="23" customWidth="1"/>
    <col min="10752" max="10752" width="17.140625" style="23" customWidth="1"/>
    <col min="10753" max="10753" width="23.7109375" style="23" bestFit="1" customWidth="1"/>
    <col min="10754" max="10754" width="11.42578125" style="23" bestFit="1" customWidth="1"/>
    <col min="10755" max="10998" width="8.85546875" style="23"/>
    <col min="10999" max="10999" width="2.42578125" style="23" customWidth="1"/>
    <col min="11000" max="11000" width="5.28515625" style="23" customWidth="1"/>
    <col min="11001" max="11001" width="57.140625" style="23" customWidth="1"/>
    <col min="11002" max="11002" width="52.28515625" style="23" customWidth="1"/>
    <col min="11003" max="11003" width="47" style="23" customWidth="1"/>
    <col min="11004" max="11004" width="38.140625" style="23" customWidth="1"/>
    <col min="11005" max="11005" width="23.85546875" style="23" customWidth="1"/>
    <col min="11006" max="11006" width="14.42578125" style="23" customWidth="1"/>
    <col min="11007" max="11007" width="12.7109375" style="23" customWidth="1"/>
    <col min="11008" max="11008" width="17.140625" style="23" customWidth="1"/>
    <col min="11009" max="11009" width="23.7109375" style="23" bestFit="1" customWidth="1"/>
    <col min="11010" max="11010" width="11.42578125" style="23" bestFit="1" customWidth="1"/>
    <col min="11011" max="11254" width="8.85546875" style="23"/>
    <col min="11255" max="11255" width="2.42578125" style="23" customWidth="1"/>
    <col min="11256" max="11256" width="5.28515625" style="23" customWidth="1"/>
    <col min="11257" max="11257" width="57.140625" style="23" customWidth="1"/>
    <col min="11258" max="11258" width="52.28515625" style="23" customWidth="1"/>
    <col min="11259" max="11259" width="47" style="23" customWidth="1"/>
    <col min="11260" max="11260" width="38.140625" style="23" customWidth="1"/>
    <col min="11261" max="11261" width="23.85546875" style="23" customWidth="1"/>
    <col min="11262" max="11262" width="14.42578125" style="23" customWidth="1"/>
    <col min="11263" max="11263" width="12.7109375" style="23" customWidth="1"/>
    <col min="11264" max="11264" width="17.140625" style="23" customWidth="1"/>
    <col min="11265" max="11265" width="23.7109375" style="23" bestFit="1" customWidth="1"/>
    <col min="11266" max="11266" width="11.42578125" style="23" bestFit="1" customWidth="1"/>
    <col min="11267" max="11510" width="8.85546875" style="23"/>
    <col min="11511" max="11511" width="2.42578125" style="23" customWidth="1"/>
    <col min="11512" max="11512" width="5.28515625" style="23" customWidth="1"/>
    <col min="11513" max="11513" width="57.140625" style="23" customWidth="1"/>
    <col min="11514" max="11514" width="52.28515625" style="23" customWidth="1"/>
    <col min="11515" max="11515" width="47" style="23" customWidth="1"/>
    <col min="11516" max="11516" width="38.140625" style="23" customWidth="1"/>
    <col min="11517" max="11517" width="23.85546875" style="23" customWidth="1"/>
    <col min="11518" max="11518" width="14.42578125" style="23" customWidth="1"/>
    <col min="11519" max="11519" width="12.7109375" style="23" customWidth="1"/>
    <col min="11520" max="11520" width="17.140625" style="23" customWidth="1"/>
    <col min="11521" max="11521" width="23.7109375" style="23" bestFit="1" customWidth="1"/>
    <col min="11522" max="11522" width="11.42578125" style="23" bestFit="1" customWidth="1"/>
    <col min="11523" max="11766" width="8.85546875" style="23"/>
    <col min="11767" max="11767" width="2.42578125" style="23" customWidth="1"/>
    <col min="11768" max="11768" width="5.28515625" style="23" customWidth="1"/>
    <col min="11769" max="11769" width="57.140625" style="23" customWidth="1"/>
    <col min="11770" max="11770" width="52.28515625" style="23" customWidth="1"/>
    <col min="11771" max="11771" width="47" style="23" customWidth="1"/>
    <col min="11772" max="11772" width="38.140625" style="23" customWidth="1"/>
    <col min="11773" max="11773" width="23.85546875" style="23" customWidth="1"/>
    <col min="11774" max="11774" width="14.42578125" style="23" customWidth="1"/>
    <col min="11775" max="11775" width="12.7109375" style="23" customWidth="1"/>
    <col min="11776" max="11776" width="17.140625" style="23" customWidth="1"/>
    <col min="11777" max="11777" width="23.7109375" style="23" bestFit="1" customWidth="1"/>
    <col min="11778" max="11778" width="11.42578125" style="23" bestFit="1" customWidth="1"/>
    <col min="11779" max="12022" width="8.85546875" style="23"/>
    <col min="12023" max="12023" width="2.42578125" style="23" customWidth="1"/>
    <col min="12024" max="12024" width="5.28515625" style="23" customWidth="1"/>
    <col min="12025" max="12025" width="57.140625" style="23" customWidth="1"/>
    <col min="12026" max="12026" width="52.28515625" style="23" customWidth="1"/>
    <col min="12027" max="12027" width="47" style="23" customWidth="1"/>
    <col min="12028" max="12028" width="38.140625" style="23" customWidth="1"/>
    <col min="12029" max="12029" width="23.85546875" style="23" customWidth="1"/>
    <col min="12030" max="12030" width="14.42578125" style="23" customWidth="1"/>
    <col min="12031" max="12031" width="12.7109375" style="23" customWidth="1"/>
    <col min="12032" max="12032" width="17.140625" style="23" customWidth="1"/>
    <col min="12033" max="12033" width="23.7109375" style="23" bestFit="1" customWidth="1"/>
    <col min="12034" max="12034" width="11.42578125" style="23" bestFit="1" customWidth="1"/>
    <col min="12035" max="12278" width="8.85546875" style="23"/>
    <col min="12279" max="12279" width="2.42578125" style="23" customWidth="1"/>
    <col min="12280" max="12280" width="5.28515625" style="23" customWidth="1"/>
    <col min="12281" max="12281" width="57.140625" style="23" customWidth="1"/>
    <col min="12282" max="12282" width="52.28515625" style="23" customWidth="1"/>
    <col min="12283" max="12283" width="47" style="23" customWidth="1"/>
    <col min="12284" max="12284" width="38.140625" style="23" customWidth="1"/>
    <col min="12285" max="12285" width="23.85546875" style="23" customWidth="1"/>
    <col min="12286" max="12286" width="14.42578125" style="23" customWidth="1"/>
    <col min="12287" max="12287" width="12.7109375" style="23" customWidth="1"/>
    <col min="12288" max="12288" width="17.140625" style="23" customWidth="1"/>
    <col min="12289" max="12289" width="23.7109375" style="23" bestFit="1" customWidth="1"/>
    <col min="12290" max="12290" width="11.42578125" style="23" bestFit="1" customWidth="1"/>
    <col min="12291" max="12534" width="8.85546875" style="23"/>
    <col min="12535" max="12535" width="2.42578125" style="23" customWidth="1"/>
    <col min="12536" max="12536" width="5.28515625" style="23" customWidth="1"/>
    <col min="12537" max="12537" width="57.140625" style="23" customWidth="1"/>
    <col min="12538" max="12538" width="52.28515625" style="23" customWidth="1"/>
    <col min="12539" max="12539" width="47" style="23" customWidth="1"/>
    <col min="12540" max="12540" width="38.140625" style="23" customWidth="1"/>
    <col min="12541" max="12541" width="23.85546875" style="23" customWidth="1"/>
    <col min="12542" max="12542" width="14.42578125" style="23" customWidth="1"/>
    <col min="12543" max="12543" width="12.7109375" style="23" customWidth="1"/>
    <col min="12544" max="12544" width="17.140625" style="23" customWidth="1"/>
    <col min="12545" max="12545" width="23.7109375" style="23" bestFit="1" customWidth="1"/>
    <col min="12546" max="12546" width="11.42578125" style="23" bestFit="1" customWidth="1"/>
    <col min="12547" max="12790" width="8.85546875" style="23"/>
    <col min="12791" max="12791" width="2.42578125" style="23" customWidth="1"/>
    <col min="12792" max="12792" width="5.28515625" style="23" customWidth="1"/>
    <col min="12793" max="12793" width="57.140625" style="23" customWidth="1"/>
    <col min="12794" max="12794" width="52.28515625" style="23" customWidth="1"/>
    <col min="12795" max="12795" width="47" style="23" customWidth="1"/>
    <col min="12796" max="12796" width="38.140625" style="23" customWidth="1"/>
    <col min="12797" max="12797" width="23.85546875" style="23" customWidth="1"/>
    <col min="12798" max="12798" width="14.42578125" style="23" customWidth="1"/>
    <col min="12799" max="12799" width="12.7109375" style="23" customWidth="1"/>
    <col min="12800" max="12800" width="17.140625" style="23" customWidth="1"/>
    <col min="12801" max="12801" width="23.7109375" style="23" bestFit="1" customWidth="1"/>
    <col min="12802" max="12802" width="11.42578125" style="23" bestFit="1" customWidth="1"/>
    <col min="12803" max="13046" width="8.85546875" style="23"/>
    <col min="13047" max="13047" width="2.42578125" style="23" customWidth="1"/>
    <col min="13048" max="13048" width="5.28515625" style="23" customWidth="1"/>
    <col min="13049" max="13049" width="57.140625" style="23" customWidth="1"/>
    <col min="13050" max="13050" width="52.28515625" style="23" customWidth="1"/>
    <col min="13051" max="13051" width="47" style="23" customWidth="1"/>
    <col min="13052" max="13052" width="38.140625" style="23" customWidth="1"/>
    <col min="13053" max="13053" width="23.85546875" style="23" customWidth="1"/>
    <col min="13054" max="13054" width="14.42578125" style="23" customWidth="1"/>
    <col min="13055" max="13055" width="12.7109375" style="23" customWidth="1"/>
    <col min="13056" max="13056" width="17.140625" style="23" customWidth="1"/>
    <col min="13057" max="13057" width="23.7109375" style="23" bestFit="1" customWidth="1"/>
    <col min="13058" max="13058" width="11.42578125" style="23" bestFit="1" customWidth="1"/>
    <col min="13059" max="13302" width="8.85546875" style="23"/>
    <col min="13303" max="13303" width="2.42578125" style="23" customWidth="1"/>
    <col min="13304" max="13304" width="5.28515625" style="23" customWidth="1"/>
    <col min="13305" max="13305" width="57.140625" style="23" customWidth="1"/>
    <col min="13306" max="13306" width="52.28515625" style="23" customWidth="1"/>
    <col min="13307" max="13307" width="47" style="23" customWidth="1"/>
    <col min="13308" max="13308" width="38.140625" style="23" customWidth="1"/>
    <col min="13309" max="13309" width="23.85546875" style="23" customWidth="1"/>
    <col min="13310" max="13310" width="14.42578125" style="23" customWidth="1"/>
    <col min="13311" max="13311" width="12.7109375" style="23" customWidth="1"/>
    <col min="13312" max="13312" width="17.140625" style="23" customWidth="1"/>
    <col min="13313" max="13313" width="23.7109375" style="23" bestFit="1" customWidth="1"/>
    <col min="13314" max="13314" width="11.42578125" style="23" bestFit="1" customWidth="1"/>
    <col min="13315" max="13558" width="8.85546875" style="23"/>
    <col min="13559" max="13559" width="2.42578125" style="23" customWidth="1"/>
    <col min="13560" max="13560" width="5.28515625" style="23" customWidth="1"/>
    <col min="13561" max="13561" width="57.140625" style="23" customWidth="1"/>
    <col min="13562" max="13562" width="52.28515625" style="23" customWidth="1"/>
    <col min="13563" max="13563" width="47" style="23" customWidth="1"/>
    <col min="13564" max="13564" width="38.140625" style="23" customWidth="1"/>
    <col min="13565" max="13565" width="23.85546875" style="23" customWidth="1"/>
    <col min="13566" max="13566" width="14.42578125" style="23" customWidth="1"/>
    <col min="13567" max="13567" width="12.7109375" style="23" customWidth="1"/>
    <col min="13568" max="13568" width="17.140625" style="23" customWidth="1"/>
    <col min="13569" max="13569" width="23.7109375" style="23" bestFit="1" customWidth="1"/>
    <col min="13570" max="13570" width="11.42578125" style="23" bestFit="1" customWidth="1"/>
    <col min="13571" max="13814" width="8.85546875" style="23"/>
    <col min="13815" max="13815" width="2.42578125" style="23" customWidth="1"/>
    <col min="13816" max="13816" width="5.28515625" style="23" customWidth="1"/>
    <col min="13817" max="13817" width="57.140625" style="23" customWidth="1"/>
    <col min="13818" max="13818" width="52.28515625" style="23" customWidth="1"/>
    <col min="13819" max="13819" width="47" style="23" customWidth="1"/>
    <col min="13820" max="13820" width="38.140625" style="23" customWidth="1"/>
    <col min="13821" max="13821" width="23.85546875" style="23" customWidth="1"/>
    <col min="13822" max="13822" width="14.42578125" style="23" customWidth="1"/>
    <col min="13823" max="13823" width="12.7109375" style="23" customWidth="1"/>
    <col min="13824" max="13824" width="17.140625" style="23" customWidth="1"/>
    <col min="13825" max="13825" width="23.7109375" style="23" bestFit="1" customWidth="1"/>
    <col min="13826" max="13826" width="11.42578125" style="23" bestFit="1" customWidth="1"/>
    <col min="13827" max="14070" width="8.85546875" style="23"/>
    <col min="14071" max="14071" width="2.42578125" style="23" customWidth="1"/>
    <col min="14072" max="14072" width="5.28515625" style="23" customWidth="1"/>
    <col min="14073" max="14073" width="57.140625" style="23" customWidth="1"/>
    <col min="14074" max="14074" width="52.28515625" style="23" customWidth="1"/>
    <col min="14075" max="14075" width="47" style="23" customWidth="1"/>
    <col min="14076" max="14076" width="38.140625" style="23" customWidth="1"/>
    <col min="14077" max="14077" width="23.85546875" style="23" customWidth="1"/>
    <col min="14078" max="14078" width="14.42578125" style="23" customWidth="1"/>
    <col min="14079" max="14079" width="12.7109375" style="23" customWidth="1"/>
    <col min="14080" max="14080" width="17.140625" style="23" customWidth="1"/>
    <col min="14081" max="14081" width="23.7109375" style="23" bestFit="1" customWidth="1"/>
    <col min="14082" max="14082" width="11.42578125" style="23" bestFit="1" customWidth="1"/>
    <col min="14083" max="14326" width="8.85546875" style="23"/>
    <col min="14327" max="14327" width="2.42578125" style="23" customWidth="1"/>
    <col min="14328" max="14328" width="5.28515625" style="23" customWidth="1"/>
    <col min="14329" max="14329" width="57.140625" style="23" customWidth="1"/>
    <col min="14330" max="14330" width="52.28515625" style="23" customWidth="1"/>
    <col min="14331" max="14331" width="47" style="23" customWidth="1"/>
    <col min="14332" max="14332" width="38.140625" style="23" customWidth="1"/>
    <col min="14333" max="14333" width="23.85546875" style="23" customWidth="1"/>
    <col min="14334" max="14334" width="14.42578125" style="23" customWidth="1"/>
    <col min="14335" max="14335" width="12.7109375" style="23" customWidth="1"/>
    <col min="14336" max="14336" width="17.140625" style="23" customWidth="1"/>
    <col min="14337" max="14337" width="23.7109375" style="23" bestFit="1" customWidth="1"/>
    <col min="14338" max="14338" width="11.42578125" style="23" bestFit="1" customWidth="1"/>
    <col min="14339" max="14582" width="8.85546875" style="23"/>
    <col min="14583" max="14583" width="2.42578125" style="23" customWidth="1"/>
    <col min="14584" max="14584" width="5.28515625" style="23" customWidth="1"/>
    <col min="14585" max="14585" width="57.140625" style="23" customWidth="1"/>
    <col min="14586" max="14586" width="52.28515625" style="23" customWidth="1"/>
    <col min="14587" max="14587" width="47" style="23" customWidth="1"/>
    <col min="14588" max="14588" width="38.140625" style="23" customWidth="1"/>
    <col min="14589" max="14589" width="23.85546875" style="23" customWidth="1"/>
    <col min="14590" max="14590" width="14.42578125" style="23" customWidth="1"/>
    <col min="14591" max="14591" width="12.7109375" style="23" customWidth="1"/>
    <col min="14592" max="14592" width="17.140625" style="23" customWidth="1"/>
    <col min="14593" max="14593" width="23.7109375" style="23" bestFit="1" customWidth="1"/>
    <col min="14594" max="14594" width="11.42578125" style="23" bestFit="1" customWidth="1"/>
    <col min="14595" max="14838" width="8.85546875" style="23"/>
    <col min="14839" max="14839" width="2.42578125" style="23" customWidth="1"/>
    <col min="14840" max="14840" width="5.28515625" style="23" customWidth="1"/>
    <col min="14841" max="14841" width="57.140625" style="23" customWidth="1"/>
    <col min="14842" max="14842" width="52.28515625" style="23" customWidth="1"/>
    <col min="14843" max="14843" width="47" style="23" customWidth="1"/>
    <col min="14844" max="14844" width="38.140625" style="23" customWidth="1"/>
    <col min="14845" max="14845" width="23.85546875" style="23" customWidth="1"/>
    <col min="14846" max="14846" width="14.42578125" style="23" customWidth="1"/>
    <col min="14847" max="14847" width="12.7109375" style="23" customWidth="1"/>
    <col min="14848" max="14848" width="17.140625" style="23" customWidth="1"/>
    <col min="14849" max="14849" width="23.7109375" style="23" bestFit="1" customWidth="1"/>
    <col min="14850" max="14850" width="11.42578125" style="23" bestFit="1" customWidth="1"/>
    <col min="14851" max="15094" width="8.85546875" style="23"/>
    <col min="15095" max="15095" width="2.42578125" style="23" customWidth="1"/>
    <col min="15096" max="15096" width="5.28515625" style="23" customWidth="1"/>
    <col min="15097" max="15097" width="57.140625" style="23" customWidth="1"/>
    <col min="15098" max="15098" width="52.28515625" style="23" customWidth="1"/>
    <col min="15099" max="15099" width="47" style="23" customWidth="1"/>
    <col min="15100" max="15100" width="38.140625" style="23" customWidth="1"/>
    <col min="15101" max="15101" width="23.85546875" style="23" customWidth="1"/>
    <col min="15102" max="15102" width="14.42578125" style="23" customWidth="1"/>
    <col min="15103" max="15103" width="12.7109375" style="23" customWidth="1"/>
    <col min="15104" max="15104" width="17.140625" style="23" customWidth="1"/>
    <col min="15105" max="15105" width="23.7109375" style="23" bestFit="1" customWidth="1"/>
    <col min="15106" max="15106" width="11.42578125" style="23" bestFit="1" customWidth="1"/>
    <col min="15107" max="15350" width="8.85546875" style="23"/>
    <col min="15351" max="15351" width="2.42578125" style="23" customWidth="1"/>
    <col min="15352" max="15352" width="5.28515625" style="23" customWidth="1"/>
    <col min="15353" max="15353" width="57.140625" style="23" customWidth="1"/>
    <col min="15354" max="15354" width="52.28515625" style="23" customWidth="1"/>
    <col min="15355" max="15355" width="47" style="23" customWidth="1"/>
    <col min="15356" max="15356" width="38.140625" style="23" customWidth="1"/>
    <col min="15357" max="15357" width="23.85546875" style="23" customWidth="1"/>
    <col min="15358" max="15358" width="14.42578125" style="23" customWidth="1"/>
    <col min="15359" max="15359" width="12.7109375" style="23" customWidth="1"/>
    <col min="15360" max="15360" width="17.140625" style="23" customWidth="1"/>
    <col min="15361" max="15361" width="23.7109375" style="23" bestFit="1" customWidth="1"/>
    <col min="15362" max="15362" width="11.42578125" style="23" bestFit="1" customWidth="1"/>
    <col min="15363" max="15606" width="8.85546875" style="23"/>
    <col min="15607" max="15607" width="2.42578125" style="23" customWidth="1"/>
    <col min="15608" max="15608" width="5.28515625" style="23" customWidth="1"/>
    <col min="15609" max="15609" width="57.140625" style="23" customWidth="1"/>
    <col min="15610" max="15610" width="52.28515625" style="23" customWidth="1"/>
    <col min="15611" max="15611" width="47" style="23" customWidth="1"/>
    <col min="15612" max="15612" width="38.140625" style="23" customWidth="1"/>
    <col min="15613" max="15613" width="23.85546875" style="23" customWidth="1"/>
    <col min="15614" max="15614" width="14.42578125" style="23" customWidth="1"/>
    <col min="15615" max="15615" width="12.7109375" style="23" customWidth="1"/>
    <col min="15616" max="15616" width="17.140625" style="23" customWidth="1"/>
    <col min="15617" max="15617" width="23.7109375" style="23" bestFit="1" customWidth="1"/>
    <col min="15618" max="15618" width="11.42578125" style="23" bestFit="1" customWidth="1"/>
    <col min="15619" max="15862" width="8.85546875" style="23"/>
    <col min="15863" max="15863" width="2.42578125" style="23" customWidth="1"/>
    <col min="15864" max="15864" width="5.28515625" style="23" customWidth="1"/>
    <col min="15865" max="15865" width="57.140625" style="23" customWidth="1"/>
    <col min="15866" max="15866" width="52.28515625" style="23" customWidth="1"/>
    <col min="15867" max="15867" width="47" style="23" customWidth="1"/>
    <col min="15868" max="15868" width="38.140625" style="23" customWidth="1"/>
    <col min="15869" max="15869" width="23.85546875" style="23" customWidth="1"/>
    <col min="15870" max="15870" width="14.42578125" style="23" customWidth="1"/>
    <col min="15871" max="15871" width="12.7109375" style="23" customWidth="1"/>
    <col min="15872" max="15872" width="17.140625" style="23" customWidth="1"/>
    <col min="15873" max="15873" width="23.7109375" style="23" bestFit="1" customWidth="1"/>
    <col min="15874" max="15874" width="11.42578125" style="23" bestFit="1" customWidth="1"/>
    <col min="15875" max="16118" width="8.85546875" style="23"/>
    <col min="16119" max="16119" width="2.42578125" style="23" customWidth="1"/>
    <col min="16120" max="16120" width="5.28515625" style="23" customWidth="1"/>
    <col min="16121" max="16121" width="57.140625" style="23" customWidth="1"/>
    <col min="16122" max="16122" width="52.28515625" style="23" customWidth="1"/>
    <col min="16123" max="16123" width="47" style="23" customWidth="1"/>
    <col min="16124" max="16124" width="38.140625" style="23" customWidth="1"/>
    <col min="16125" max="16125" width="23.85546875" style="23" customWidth="1"/>
    <col min="16126" max="16126" width="14.42578125" style="23" customWidth="1"/>
    <col min="16127" max="16127" width="12.7109375" style="23" customWidth="1"/>
    <col min="16128" max="16128" width="17.140625" style="23" customWidth="1"/>
    <col min="16129" max="16129" width="23.7109375" style="23" bestFit="1" customWidth="1"/>
    <col min="16130" max="16130" width="11.42578125" style="23" bestFit="1" customWidth="1"/>
    <col min="16131" max="16384" width="8.85546875" style="23"/>
  </cols>
  <sheetData>
    <row r="1" spans="1:10" ht="16.5" customHeight="1">
      <c r="A1" s="130"/>
      <c r="B1" s="132" t="s">
        <v>97</v>
      </c>
      <c r="C1" s="132"/>
      <c r="D1" s="132"/>
      <c r="E1" s="132"/>
      <c r="F1" s="132"/>
      <c r="G1" s="132"/>
      <c r="H1" s="132"/>
    </row>
    <row r="2" spans="1:10">
      <c r="A2" s="130"/>
      <c r="B2" s="131"/>
      <c r="C2" s="131"/>
      <c r="D2" s="131"/>
    </row>
    <row r="3" spans="1:10" ht="15" customHeight="1">
      <c r="A3" s="130"/>
      <c r="B3" s="23"/>
      <c r="C3"/>
      <c r="D3" s="126" t="s">
        <v>116</v>
      </c>
      <c r="E3" s="127"/>
      <c r="F3" s="127"/>
      <c r="G3" s="128"/>
    </row>
    <row r="4" spans="1:10" s="24" customFormat="1" ht="18.75" customHeight="1">
      <c r="A4" s="130"/>
      <c r="B4" s="86" t="s">
        <v>142</v>
      </c>
      <c r="C4" s="85" t="s">
        <v>8</v>
      </c>
      <c r="D4" s="86" t="s">
        <v>145</v>
      </c>
      <c r="E4" s="92" t="s">
        <v>117</v>
      </c>
      <c r="F4" s="92" t="s">
        <v>118</v>
      </c>
      <c r="G4" s="94" t="s">
        <v>137</v>
      </c>
      <c r="H4" s="101"/>
    </row>
    <row r="5" spans="1:10">
      <c r="A5" s="130"/>
      <c r="B5" s="82">
        <v>1</v>
      </c>
      <c r="C5" s="25" t="s">
        <v>119</v>
      </c>
      <c r="D5" s="77">
        <v>7438474.3300000001</v>
      </c>
      <c r="E5" s="77">
        <v>6502252.0200000005</v>
      </c>
      <c r="F5" s="77">
        <v>788118.04399999999</v>
      </c>
      <c r="G5" s="100">
        <v>7290370.0640000002</v>
      </c>
      <c r="H5" s="102"/>
    </row>
    <row r="6" spans="1:10">
      <c r="A6" s="130"/>
      <c r="B6" s="29">
        <v>2</v>
      </c>
      <c r="C6" s="25" t="s">
        <v>136</v>
      </c>
      <c r="D6" s="77">
        <v>2250436.2499999991</v>
      </c>
      <c r="E6" s="77">
        <v>236905.89000000007</v>
      </c>
      <c r="F6" s="77">
        <v>805412.1440000009</v>
      </c>
      <c r="G6" s="100">
        <v>1042318.0340000009</v>
      </c>
      <c r="H6" s="102"/>
    </row>
    <row r="7" spans="1:10">
      <c r="A7" s="130"/>
      <c r="B7" s="82">
        <v>3</v>
      </c>
      <c r="C7" s="25" t="s">
        <v>146</v>
      </c>
      <c r="D7" s="77">
        <v>16207151.450000137</v>
      </c>
      <c r="E7" s="77">
        <v>4111091.35</v>
      </c>
      <c r="F7" s="77">
        <v>4838424.0399999935</v>
      </c>
      <c r="G7" s="100">
        <v>8949515.3899999931</v>
      </c>
      <c r="H7" s="102"/>
    </row>
    <row r="8" spans="1:10">
      <c r="A8" s="130"/>
      <c r="B8" s="82">
        <v>4</v>
      </c>
      <c r="C8" s="25" t="s">
        <v>147</v>
      </c>
      <c r="D8" s="77">
        <v>988409.05999999994</v>
      </c>
      <c r="E8" s="77">
        <v>38822.299999999996</v>
      </c>
      <c r="F8" s="77">
        <v>379834.70400000049</v>
      </c>
      <c r="G8" s="100">
        <v>418657.00400000048</v>
      </c>
      <c r="H8" s="102"/>
    </row>
    <row r="9" spans="1:10">
      <c r="A9" s="130"/>
      <c r="B9" s="82">
        <v>5</v>
      </c>
      <c r="C9" s="25" t="s">
        <v>120</v>
      </c>
      <c r="D9" s="77">
        <v>1049003.6100000001</v>
      </c>
      <c r="E9" s="77">
        <v>987986.63</v>
      </c>
      <c r="F9" s="77">
        <v>24406.792000000005</v>
      </c>
      <c r="G9" s="100">
        <v>1012393.422</v>
      </c>
      <c r="H9" s="102"/>
    </row>
    <row r="10" spans="1:10">
      <c r="A10" s="130"/>
      <c r="B10" s="82">
        <v>6</v>
      </c>
      <c r="C10" s="25" t="s">
        <v>148</v>
      </c>
      <c r="D10" s="77">
        <v>3688277.9900000012</v>
      </c>
      <c r="E10" s="77">
        <v>261404.00000000006</v>
      </c>
      <c r="F10" s="77">
        <v>1370749.5960000008</v>
      </c>
      <c r="G10" s="100">
        <v>1632153.5960000008</v>
      </c>
      <c r="H10" s="102"/>
    </row>
    <row r="11" spans="1:10">
      <c r="A11" s="130"/>
      <c r="B11" s="32">
        <v>7</v>
      </c>
      <c r="C11" s="25" t="s">
        <v>149</v>
      </c>
      <c r="D11" s="77">
        <v>6480873.5200000145</v>
      </c>
      <c r="E11" s="77">
        <v>2893982.9899999965</v>
      </c>
      <c r="F11" s="77">
        <v>1434756.2119999996</v>
      </c>
      <c r="G11" s="100">
        <v>4328739.2019999959</v>
      </c>
      <c r="H11" s="102"/>
    </row>
    <row r="12" spans="1:10">
      <c r="A12" s="130"/>
      <c r="B12" s="82">
        <v>8</v>
      </c>
      <c r="C12" s="25" t="s">
        <v>150</v>
      </c>
      <c r="D12" s="77">
        <v>17400</v>
      </c>
      <c r="E12" s="77">
        <v>17400</v>
      </c>
      <c r="F12" s="77"/>
      <c r="G12" s="100">
        <v>17400</v>
      </c>
      <c r="H12" s="102"/>
    </row>
    <row r="13" spans="1:10" ht="15" customHeight="1">
      <c r="A13" s="130"/>
      <c r="B13" s="136" t="s">
        <v>13</v>
      </c>
      <c r="C13" s="136"/>
      <c r="D13" s="86">
        <f>SUM(D5:D12)</f>
        <v>38120026.21000015</v>
      </c>
      <c r="E13" s="92">
        <f>SUM(E5:E12)</f>
        <v>15049845.179999998</v>
      </c>
      <c r="F13" s="92">
        <f t="shared" ref="F13:G13" si="0">SUM(F5:F12)</f>
        <v>9641701.5319999959</v>
      </c>
      <c r="G13" s="94">
        <f t="shared" si="0"/>
        <v>24691546.71199999</v>
      </c>
      <c r="H13" s="101"/>
    </row>
    <row r="14" spans="1:10" ht="11.45" customHeight="1">
      <c r="A14" s="130"/>
      <c r="B14" s="23"/>
    </row>
    <row r="15" spans="1:10" s="24" customFormat="1">
      <c r="A15" s="130"/>
      <c r="B15" s="86" t="s">
        <v>134</v>
      </c>
      <c r="C15" s="85" t="s">
        <v>18</v>
      </c>
      <c r="D15" s="87">
        <f>SUM(D16:D23)</f>
        <v>2353588.9599999995</v>
      </c>
      <c r="E15" s="87" t="s">
        <v>19</v>
      </c>
      <c r="F15" s="87" t="s">
        <v>20</v>
      </c>
      <c r="G15" s="87" t="s">
        <v>21</v>
      </c>
      <c r="H15" s="87" t="s">
        <v>22</v>
      </c>
    </row>
    <row r="16" spans="1:10">
      <c r="A16" s="130"/>
      <c r="B16" s="7">
        <v>1</v>
      </c>
      <c r="C16" s="25" t="s">
        <v>51</v>
      </c>
      <c r="D16" s="28">
        <f>AVERAGE(E16:H16)</f>
        <v>449360.07</v>
      </c>
      <c r="E16" s="27">
        <v>429214.46</v>
      </c>
      <c r="F16" s="27">
        <v>478090.49</v>
      </c>
      <c r="G16" s="27">
        <v>460554.75</v>
      </c>
      <c r="H16" s="27">
        <v>429580.58</v>
      </c>
      <c r="J16" s="91"/>
    </row>
    <row r="17" spans="1:8" s="26" customFormat="1">
      <c r="A17" s="130"/>
      <c r="B17" s="29">
        <v>2</v>
      </c>
      <c r="C17" s="25" t="s">
        <v>151</v>
      </c>
      <c r="D17" s="30">
        <f t="shared" ref="D17:D23" si="1">AVERAGE(E17:H17)</f>
        <v>0</v>
      </c>
      <c r="E17" s="31">
        <v>0</v>
      </c>
      <c r="F17" s="31">
        <v>0</v>
      </c>
      <c r="G17" s="31">
        <v>0</v>
      </c>
      <c r="H17" s="31">
        <v>0</v>
      </c>
    </row>
    <row r="18" spans="1:8">
      <c r="A18" s="130"/>
      <c r="B18" s="7">
        <v>3</v>
      </c>
      <c r="C18" s="25" t="s">
        <v>52</v>
      </c>
      <c r="D18" s="28">
        <f t="shared" si="1"/>
        <v>995476.17249999999</v>
      </c>
      <c r="E18" s="27">
        <v>890437.88</v>
      </c>
      <c r="F18" s="27">
        <v>956104.36</v>
      </c>
      <c r="G18" s="27">
        <v>1069243.72</v>
      </c>
      <c r="H18" s="27">
        <v>1066118.73</v>
      </c>
    </row>
    <row r="19" spans="1:8">
      <c r="A19" s="130"/>
      <c r="B19" s="7">
        <v>4</v>
      </c>
      <c r="C19" s="25" t="s">
        <v>53</v>
      </c>
      <c r="D19" s="28">
        <f t="shared" si="1"/>
        <v>629236.03749999998</v>
      </c>
      <c r="E19" s="27">
        <v>789215.83</v>
      </c>
      <c r="F19" s="27">
        <v>610247.85</v>
      </c>
      <c r="G19" s="27">
        <v>656554.79</v>
      </c>
      <c r="H19" s="27">
        <v>460925.68</v>
      </c>
    </row>
    <row r="20" spans="1:8">
      <c r="A20" s="130"/>
      <c r="B20" s="7">
        <v>5</v>
      </c>
      <c r="C20" s="25" t="s">
        <v>54</v>
      </c>
      <c r="D20" s="28">
        <f t="shared" si="1"/>
        <v>96917.434999999998</v>
      </c>
      <c r="E20" s="27">
        <v>100131.82</v>
      </c>
      <c r="F20" s="27">
        <v>97185.13</v>
      </c>
      <c r="G20" s="27">
        <v>117268.69</v>
      </c>
      <c r="H20" s="27">
        <v>73084.100000000006</v>
      </c>
    </row>
    <row r="21" spans="1:8">
      <c r="A21" s="130"/>
      <c r="B21" s="7">
        <v>6</v>
      </c>
      <c r="C21" s="25" t="s">
        <v>141</v>
      </c>
      <c r="D21" s="28">
        <f t="shared" si="1"/>
        <v>148603.03249999997</v>
      </c>
      <c r="E21" s="27">
        <v>146795.74</v>
      </c>
      <c r="F21" s="27">
        <v>139193.10999999999</v>
      </c>
      <c r="G21" s="27">
        <v>150663.34</v>
      </c>
      <c r="H21" s="27">
        <v>157759.94</v>
      </c>
    </row>
    <row r="22" spans="1:8">
      <c r="A22" s="130"/>
      <c r="B22" s="32">
        <v>7</v>
      </c>
      <c r="C22" s="25" t="s">
        <v>140</v>
      </c>
      <c r="D22" s="28">
        <f t="shared" si="1"/>
        <v>33992.212500000001</v>
      </c>
      <c r="E22" s="33">
        <v>35146.639999999999</v>
      </c>
      <c r="F22" s="33">
        <v>42449.41</v>
      </c>
      <c r="G22" s="33">
        <v>27463.64</v>
      </c>
      <c r="H22" s="33">
        <v>30909.16</v>
      </c>
    </row>
    <row r="23" spans="1:8">
      <c r="A23" s="130"/>
      <c r="B23" s="7">
        <v>8</v>
      </c>
      <c r="C23" s="25" t="s">
        <v>55</v>
      </c>
      <c r="D23" s="28">
        <f t="shared" si="1"/>
        <v>4</v>
      </c>
      <c r="E23" s="27">
        <v>4</v>
      </c>
      <c r="F23" s="27">
        <v>4</v>
      </c>
      <c r="G23" s="27">
        <v>4</v>
      </c>
      <c r="H23" s="27">
        <v>4</v>
      </c>
    </row>
    <row r="24" spans="1:8">
      <c r="A24" s="130"/>
      <c r="B24" s="129"/>
      <c r="C24" s="129"/>
      <c r="D24" s="129"/>
      <c r="E24" s="5"/>
      <c r="H24" s="34"/>
    </row>
    <row r="25" spans="1:8" s="24" customFormat="1">
      <c r="A25" s="130"/>
      <c r="B25" s="62" t="s">
        <v>135</v>
      </c>
      <c r="C25" s="83" t="s">
        <v>23</v>
      </c>
      <c r="D25" s="81"/>
      <c r="F25" s="35"/>
      <c r="G25" s="23"/>
    </row>
    <row r="26" spans="1:8">
      <c r="A26" s="130"/>
      <c r="B26" s="7">
        <v>1</v>
      </c>
      <c r="C26" s="25" t="s">
        <v>24</v>
      </c>
      <c r="D26" s="27">
        <v>335000</v>
      </c>
      <c r="F26" s="35"/>
    </row>
    <row r="27" spans="1:8">
      <c r="A27" s="130"/>
      <c r="B27" s="7">
        <v>2</v>
      </c>
      <c r="C27" s="25" t="s">
        <v>25</v>
      </c>
      <c r="D27" s="27">
        <v>60000</v>
      </c>
      <c r="F27" s="35"/>
    </row>
    <row r="28" spans="1:8">
      <c r="A28" s="130"/>
      <c r="B28" s="7">
        <v>3</v>
      </c>
      <c r="C28" s="25" t="s">
        <v>26</v>
      </c>
      <c r="D28" s="27">
        <v>60000</v>
      </c>
      <c r="F28" s="35"/>
    </row>
    <row r="29" spans="1:8" ht="13.5" thickBot="1">
      <c r="A29" s="130"/>
      <c r="B29" s="36">
        <v>4</v>
      </c>
      <c r="C29" s="37" t="s">
        <v>27</v>
      </c>
      <c r="D29" s="38">
        <v>60000</v>
      </c>
      <c r="F29" s="35"/>
    </row>
    <row r="30" spans="1:8" ht="13.5" thickTop="1">
      <c r="A30" s="130"/>
      <c r="B30" s="32">
        <v>5</v>
      </c>
      <c r="C30" s="39" t="s">
        <v>28</v>
      </c>
      <c r="D30" s="40">
        <v>2</v>
      </c>
      <c r="F30" s="35"/>
    </row>
    <row r="31" spans="1:8">
      <c r="A31" s="130"/>
      <c r="B31" s="7">
        <v>6</v>
      </c>
      <c r="C31" s="25" t="s">
        <v>29</v>
      </c>
      <c r="D31" s="41">
        <v>2</v>
      </c>
      <c r="F31" s="35"/>
    </row>
    <row r="32" spans="1:8">
      <c r="A32" s="130"/>
      <c r="B32" s="7">
        <v>7</v>
      </c>
      <c r="C32" s="25" t="s">
        <v>30</v>
      </c>
      <c r="D32" s="41">
        <v>2</v>
      </c>
      <c r="F32" s="35"/>
    </row>
    <row r="33" spans="1:8">
      <c r="A33" s="130"/>
      <c r="B33" s="7">
        <v>8</v>
      </c>
      <c r="C33" s="25" t="s">
        <v>31</v>
      </c>
      <c r="D33" s="41" t="s">
        <v>83</v>
      </c>
      <c r="F33" s="35"/>
    </row>
    <row r="34" spans="1:8">
      <c r="A34" s="130"/>
      <c r="B34" s="129"/>
      <c r="C34" s="129"/>
      <c r="D34" s="129"/>
      <c r="H34" s="35"/>
    </row>
    <row r="35" spans="1:8">
      <c r="A35" s="130"/>
      <c r="B35" s="62" t="s">
        <v>17</v>
      </c>
      <c r="C35" s="83" t="s">
        <v>32</v>
      </c>
      <c r="D35" s="87">
        <f>SUM(D36:D39)</f>
        <v>17400</v>
      </c>
    </row>
    <row r="36" spans="1:8">
      <c r="A36" s="130"/>
      <c r="B36" s="7">
        <v>1</v>
      </c>
      <c r="C36" s="25" t="s">
        <v>49</v>
      </c>
      <c r="D36" s="42">
        <v>5000</v>
      </c>
    </row>
    <row r="37" spans="1:8">
      <c r="A37" s="130"/>
      <c r="B37" s="7">
        <v>2</v>
      </c>
      <c r="C37" s="25" t="s">
        <v>50</v>
      </c>
      <c r="D37" s="42">
        <v>5000</v>
      </c>
    </row>
    <row r="38" spans="1:8">
      <c r="A38" s="130"/>
      <c r="B38" s="82">
        <v>3</v>
      </c>
      <c r="C38" s="25" t="s">
        <v>143</v>
      </c>
      <c r="D38" s="42">
        <v>3400</v>
      </c>
    </row>
    <row r="39" spans="1:8">
      <c r="A39" s="130"/>
      <c r="B39" s="82">
        <v>4</v>
      </c>
      <c r="C39" s="25" t="s">
        <v>144</v>
      </c>
      <c r="D39" s="42">
        <v>4000</v>
      </c>
    </row>
    <row r="40" spans="1:8">
      <c r="A40" s="130"/>
      <c r="B40" s="129"/>
      <c r="C40" s="129"/>
      <c r="D40" s="130"/>
    </row>
    <row r="41" spans="1:8">
      <c r="A41" s="130"/>
      <c r="B41" s="62" t="s">
        <v>7</v>
      </c>
      <c r="C41" s="62" t="s">
        <v>33</v>
      </c>
      <c r="D41" s="86" t="s">
        <v>99</v>
      </c>
      <c r="E41" s="103" t="s">
        <v>100</v>
      </c>
      <c r="F41" s="104"/>
    </row>
    <row r="42" spans="1:8" ht="25.5">
      <c r="A42" s="130"/>
      <c r="B42" s="43">
        <v>1</v>
      </c>
      <c r="C42" s="44" t="s">
        <v>72</v>
      </c>
      <c r="D42" s="45" t="s">
        <v>101</v>
      </c>
      <c r="E42" s="133" t="s">
        <v>102</v>
      </c>
      <c r="F42" s="134"/>
    </row>
    <row r="43" spans="1:8">
      <c r="A43" s="130"/>
      <c r="B43" s="43">
        <v>2</v>
      </c>
      <c r="C43" s="44" t="s">
        <v>56</v>
      </c>
      <c r="D43" s="7">
        <v>2004</v>
      </c>
      <c r="E43" s="135">
        <v>451</v>
      </c>
      <c r="F43" s="135"/>
    </row>
    <row r="44" spans="1:8">
      <c r="A44" s="130"/>
      <c r="B44" s="43">
        <v>3</v>
      </c>
      <c r="C44" s="44" t="s">
        <v>77</v>
      </c>
      <c r="D44" s="7">
        <v>1989</v>
      </c>
      <c r="E44" s="135">
        <v>16030</v>
      </c>
      <c r="F44" s="135"/>
    </row>
    <row r="45" spans="1:8">
      <c r="A45" s="130"/>
      <c r="B45" s="43">
        <v>4</v>
      </c>
      <c r="C45" s="44" t="s">
        <v>79</v>
      </c>
      <c r="D45" s="7">
        <v>1989</v>
      </c>
      <c r="E45" s="135">
        <v>2814</v>
      </c>
      <c r="F45" s="135"/>
    </row>
  </sheetData>
  <sheetProtection algorithmName="SHA-512" hashValue="wnMaQmI8byAEa20DT2jJY2Qq2HO0gd8vHxaJboIS0juOE36w4brYyR7l1hgngNyPgLPtKK89oJXz+w7tLiN3qA==" saltValue="RKXPLkt3t2yT04ZSwTzThQ==" spinCount="100000" sheet="1" objects="1" scenarios="1"/>
  <mergeCells count="13">
    <mergeCell ref="D3:G3"/>
    <mergeCell ref="B40:D40"/>
    <mergeCell ref="A1:A45"/>
    <mergeCell ref="B2:D2"/>
    <mergeCell ref="B24:D24"/>
    <mergeCell ref="B34:D34"/>
    <mergeCell ref="B1:H1"/>
    <mergeCell ref="E42:F42"/>
    <mergeCell ref="E43:F43"/>
    <mergeCell ref="E44:F44"/>
    <mergeCell ref="E45:F45"/>
    <mergeCell ref="E41:F41"/>
    <mergeCell ref="B13:C13"/>
  </mergeCells>
  <pageMargins left="0.7" right="0.7" top="0.75" bottom="0.75" header="0.3" footer="0.3"/>
  <pageSetup paperSize="9" scale="5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</sheetPr>
  <dimension ref="A1:G9"/>
  <sheetViews>
    <sheetView zoomScale="90" zoomScaleNormal="90" workbookViewId="0">
      <selection activeCell="C7" sqref="C7"/>
    </sheetView>
  </sheetViews>
  <sheetFormatPr defaultColWidth="9.140625" defaultRowHeight="12.75"/>
  <cols>
    <col min="1" max="1" width="3.42578125" style="46" customWidth="1"/>
    <col min="2" max="2" width="82" style="48" customWidth="1"/>
    <col min="3" max="4" width="18.7109375" style="47" bestFit="1" customWidth="1"/>
    <col min="5" max="5" width="18.140625" style="47" bestFit="1" customWidth="1"/>
    <col min="6" max="6" width="9.140625" style="46"/>
    <col min="7" max="7" width="19.5703125" style="46" bestFit="1" customWidth="1"/>
    <col min="8" max="16384" width="9.140625" style="46"/>
  </cols>
  <sheetData>
    <row r="1" spans="1:7" s="23" customFormat="1" ht="15.75" customHeight="1">
      <c r="A1" s="46"/>
      <c r="B1" s="137" t="s">
        <v>98</v>
      </c>
      <c r="C1" s="137"/>
      <c r="D1" s="137"/>
      <c r="E1" s="137"/>
    </row>
    <row r="2" spans="1:7" ht="20.25" customHeight="1"/>
    <row r="3" spans="1:7" ht="17.25" customHeight="1">
      <c r="B3" s="89" t="s">
        <v>138</v>
      </c>
      <c r="C3" s="89" t="s">
        <v>117</v>
      </c>
      <c r="D3" s="89" t="s">
        <v>118</v>
      </c>
      <c r="E3" s="89" t="s">
        <v>137</v>
      </c>
    </row>
    <row r="4" spans="1:7" ht="17.25" customHeight="1">
      <c r="B4" s="98" t="s">
        <v>152</v>
      </c>
      <c r="C4" s="99">
        <v>0</v>
      </c>
      <c r="D4" s="99">
        <v>1893582.32</v>
      </c>
      <c r="E4" s="99">
        <f>SUM(C4:D4)</f>
        <v>1893582.32</v>
      </c>
    </row>
    <row r="5" spans="1:7" ht="17.25" customHeight="1">
      <c r="B5" s="98" t="s">
        <v>122</v>
      </c>
      <c r="C5" s="99">
        <f>'Vrijednosti - imovina'!E11</f>
        <v>2893982.9899999965</v>
      </c>
      <c r="D5" s="99">
        <f>'Vrijednosti - imovina'!F11</f>
        <v>1434756.2119999996</v>
      </c>
      <c r="E5" s="99">
        <f t="shared" ref="E5:E6" si="0">SUM(C5:D5)</f>
        <v>4328739.2019999959</v>
      </c>
      <c r="G5" s="76"/>
    </row>
    <row r="6" spans="1:7" ht="17.25" customHeight="1">
      <c r="B6" s="98" t="s">
        <v>121</v>
      </c>
      <c r="C6" s="99">
        <f>'Vrijednosti - imovina'!E10</f>
        <v>261404.00000000006</v>
      </c>
      <c r="D6" s="99">
        <f>'Vrijednosti - imovina'!F10</f>
        <v>1370749.5960000008</v>
      </c>
      <c r="E6" s="99">
        <f t="shared" si="0"/>
        <v>1632153.5960000008</v>
      </c>
    </row>
    <row r="7" spans="1:7" ht="17.25" customHeight="1">
      <c r="B7" s="98" t="s">
        <v>136</v>
      </c>
      <c r="C7" s="99">
        <f>'Vrijednosti - imovina'!E6</f>
        <v>236905.89000000007</v>
      </c>
      <c r="D7" s="99">
        <f>'Vrijednosti - imovina'!F6</f>
        <v>805412.1440000009</v>
      </c>
      <c r="E7" s="99">
        <f>SUM(C7:D7)</f>
        <v>1042318.0340000009</v>
      </c>
    </row>
    <row r="8" spans="1:7" ht="17.25" customHeight="1">
      <c r="B8" s="98" t="s">
        <v>123</v>
      </c>
      <c r="C8" s="99">
        <v>17870</v>
      </c>
      <c r="D8" s="99">
        <v>11719.6</v>
      </c>
      <c r="E8" s="99">
        <f>SUM(C8:D8)</f>
        <v>29589.599999999999</v>
      </c>
    </row>
    <row r="9" spans="1:7" ht="17.25" customHeight="1">
      <c r="B9" s="89" t="s">
        <v>137</v>
      </c>
      <c r="C9" s="90">
        <f>SUM(C4:C8)</f>
        <v>3410162.8799999966</v>
      </c>
      <c r="D9" s="90">
        <f t="shared" ref="D9:E9" si="1">SUM(D4:D8)</f>
        <v>5516219.8720000014</v>
      </c>
      <c r="E9" s="90">
        <f t="shared" si="1"/>
        <v>8926382.7519999985</v>
      </c>
    </row>
  </sheetData>
  <sheetProtection algorithmName="SHA-512" hashValue="Hj7Zyg4N8rp3l8+t5HTQDjTpdu4lvTd/QuoL5nmWoxguyvq+csc0+00hpXXP+R9QHHgxR1jhXscojoR/ARxeTQ==" saltValue="3otQrNd7h1rTSWDuG6huVw==" spinCount="100000" sheet="1" objects="1" scenarios="1"/>
  <mergeCells count="1">
    <mergeCell ref="B1:E1"/>
  </mergeCells>
  <pageMargins left="0.7" right="0.7" top="0.75" bottom="0.75" header="0.3" footer="0.3"/>
  <pageSetup paperSize="9" scale="40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48A54"/>
  </sheetPr>
  <dimension ref="A1:P12"/>
  <sheetViews>
    <sheetView zoomScale="90" zoomScaleNormal="90" workbookViewId="0">
      <selection activeCell="G7" sqref="G7"/>
    </sheetView>
  </sheetViews>
  <sheetFormatPr defaultColWidth="8.85546875" defaultRowHeight="12.75"/>
  <cols>
    <col min="1" max="1" width="3.28515625" style="22" customWidth="1"/>
    <col min="2" max="2" width="4.7109375" style="22" bestFit="1" customWidth="1"/>
    <col min="3" max="3" width="48.140625" style="22" customWidth="1"/>
    <col min="4" max="4" width="14.42578125" style="22" bestFit="1" customWidth="1"/>
    <col min="5" max="5" width="12" style="22" bestFit="1" customWidth="1"/>
    <col min="6" max="6" width="10.85546875" style="22" customWidth="1"/>
    <col min="7" max="7" width="19" style="22" customWidth="1"/>
    <col min="8" max="8" width="11.42578125" style="22" bestFit="1" customWidth="1"/>
    <col min="9" max="9" width="9.140625" style="22" bestFit="1" customWidth="1"/>
    <col min="10" max="10" width="12.140625" style="22" customWidth="1"/>
    <col min="11" max="11" width="8.85546875" style="22" bestFit="1" customWidth="1"/>
    <col min="12" max="12" width="21.42578125" style="22" customWidth="1"/>
    <col min="13" max="13" width="19.85546875" style="22" customWidth="1"/>
    <col min="14" max="14" width="11.28515625" style="22" bestFit="1" customWidth="1"/>
    <col min="15" max="15" width="8.7109375" style="22" bestFit="1" customWidth="1"/>
    <col min="16" max="16" width="8.85546875" style="22" bestFit="1" customWidth="1"/>
    <col min="17" max="256" width="8.85546875" style="22"/>
    <col min="257" max="257" width="3.28515625" style="22" customWidth="1"/>
    <col min="258" max="258" width="4.42578125" style="22" bestFit="1" customWidth="1"/>
    <col min="259" max="259" width="20.85546875" style="22" customWidth="1"/>
    <col min="260" max="260" width="25.7109375" style="22" customWidth="1"/>
    <col min="261" max="261" width="14.28515625" style="22" bestFit="1" customWidth="1"/>
    <col min="262" max="262" width="12.140625" style="22" bestFit="1" customWidth="1"/>
    <col min="263" max="263" width="12.85546875" style="22" bestFit="1" customWidth="1"/>
    <col min="264" max="264" width="14.42578125" style="22" bestFit="1" customWidth="1"/>
    <col min="265" max="265" width="12.28515625" style="22" bestFit="1" customWidth="1"/>
    <col min="266" max="266" width="8.28515625" style="22" bestFit="1" customWidth="1"/>
    <col min="267" max="267" width="6.7109375" style="22" bestFit="1" customWidth="1"/>
    <col min="268" max="268" width="16.85546875" style="22" bestFit="1" customWidth="1"/>
    <col min="269" max="269" width="12" style="22" bestFit="1" customWidth="1"/>
    <col min="270" max="271" width="10.85546875" style="22" bestFit="1" customWidth="1"/>
    <col min="272" max="272" width="6.7109375" style="22" bestFit="1" customWidth="1"/>
    <col min="273" max="512" width="8.85546875" style="22"/>
    <col min="513" max="513" width="3.28515625" style="22" customWidth="1"/>
    <col min="514" max="514" width="4.42578125" style="22" bestFit="1" customWidth="1"/>
    <col min="515" max="515" width="20.85546875" style="22" customWidth="1"/>
    <col min="516" max="516" width="25.7109375" style="22" customWidth="1"/>
    <col min="517" max="517" width="14.28515625" style="22" bestFit="1" customWidth="1"/>
    <col min="518" max="518" width="12.140625" style="22" bestFit="1" customWidth="1"/>
    <col min="519" max="519" width="12.85546875" style="22" bestFit="1" customWidth="1"/>
    <col min="520" max="520" width="14.42578125" style="22" bestFit="1" customWidth="1"/>
    <col min="521" max="521" width="12.28515625" style="22" bestFit="1" customWidth="1"/>
    <col min="522" max="522" width="8.28515625" style="22" bestFit="1" customWidth="1"/>
    <col min="523" max="523" width="6.7109375" style="22" bestFit="1" customWidth="1"/>
    <col min="524" max="524" width="16.85546875" style="22" bestFit="1" customWidth="1"/>
    <col min="525" max="525" width="12" style="22" bestFit="1" customWidth="1"/>
    <col min="526" max="527" width="10.85546875" style="22" bestFit="1" customWidth="1"/>
    <col min="528" max="528" width="6.7109375" style="22" bestFit="1" customWidth="1"/>
    <col min="529" max="768" width="8.85546875" style="22"/>
    <col min="769" max="769" width="3.28515625" style="22" customWidth="1"/>
    <col min="770" max="770" width="4.42578125" style="22" bestFit="1" customWidth="1"/>
    <col min="771" max="771" width="20.85546875" style="22" customWidth="1"/>
    <col min="772" max="772" width="25.7109375" style="22" customWidth="1"/>
    <col min="773" max="773" width="14.28515625" style="22" bestFit="1" customWidth="1"/>
    <col min="774" max="774" width="12.140625" style="22" bestFit="1" customWidth="1"/>
    <col min="775" max="775" width="12.85546875" style="22" bestFit="1" customWidth="1"/>
    <col min="776" max="776" width="14.42578125" style="22" bestFit="1" customWidth="1"/>
    <col min="777" max="777" width="12.28515625" style="22" bestFit="1" customWidth="1"/>
    <col min="778" max="778" width="8.28515625" style="22" bestFit="1" customWidth="1"/>
    <col min="779" max="779" width="6.7109375" style="22" bestFit="1" customWidth="1"/>
    <col min="780" max="780" width="16.85546875" style="22" bestFit="1" customWidth="1"/>
    <col min="781" max="781" width="12" style="22" bestFit="1" customWidth="1"/>
    <col min="782" max="783" width="10.85546875" style="22" bestFit="1" customWidth="1"/>
    <col min="784" max="784" width="6.7109375" style="22" bestFit="1" customWidth="1"/>
    <col min="785" max="1024" width="8.85546875" style="22"/>
    <col min="1025" max="1025" width="3.28515625" style="22" customWidth="1"/>
    <col min="1026" max="1026" width="4.42578125" style="22" bestFit="1" customWidth="1"/>
    <col min="1027" max="1027" width="20.85546875" style="22" customWidth="1"/>
    <col min="1028" max="1028" width="25.7109375" style="22" customWidth="1"/>
    <col min="1029" max="1029" width="14.28515625" style="22" bestFit="1" customWidth="1"/>
    <col min="1030" max="1030" width="12.140625" style="22" bestFit="1" customWidth="1"/>
    <col min="1031" max="1031" width="12.85546875" style="22" bestFit="1" customWidth="1"/>
    <col min="1032" max="1032" width="14.42578125" style="22" bestFit="1" customWidth="1"/>
    <col min="1033" max="1033" width="12.28515625" style="22" bestFit="1" customWidth="1"/>
    <col min="1034" max="1034" width="8.28515625" style="22" bestFit="1" customWidth="1"/>
    <col min="1035" max="1035" width="6.7109375" style="22" bestFit="1" customWidth="1"/>
    <col min="1036" max="1036" width="16.85546875" style="22" bestFit="1" customWidth="1"/>
    <col min="1037" max="1037" width="12" style="22" bestFit="1" customWidth="1"/>
    <col min="1038" max="1039" width="10.85546875" style="22" bestFit="1" customWidth="1"/>
    <col min="1040" max="1040" width="6.7109375" style="22" bestFit="1" customWidth="1"/>
    <col min="1041" max="1280" width="8.85546875" style="22"/>
    <col min="1281" max="1281" width="3.28515625" style="22" customWidth="1"/>
    <col min="1282" max="1282" width="4.42578125" style="22" bestFit="1" customWidth="1"/>
    <col min="1283" max="1283" width="20.85546875" style="22" customWidth="1"/>
    <col min="1284" max="1284" width="25.7109375" style="22" customWidth="1"/>
    <col min="1285" max="1285" width="14.28515625" style="22" bestFit="1" customWidth="1"/>
    <col min="1286" max="1286" width="12.140625" style="22" bestFit="1" customWidth="1"/>
    <col min="1287" max="1287" width="12.85546875" style="22" bestFit="1" customWidth="1"/>
    <col min="1288" max="1288" width="14.42578125" style="22" bestFit="1" customWidth="1"/>
    <col min="1289" max="1289" width="12.28515625" style="22" bestFit="1" customWidth="1"/>
    <col min="1290" max="1290" width="8.28515625" style="22" bestFit="1" customWidth="1"/>
    <col min="1291" max="1291" width="6.7109375" style="22" bestFit="1" customWidth="1"/>
    <col min="1292" max="1292" width="16.85546875" style="22" bestFit="1" customWidth="1"/>
    <col min="1293" max="1293" width="12" style="22" bestFit="1" customWidth="1"/>
    <col min="1294" max="1295" width="10.85546875" style="22" bestFit="1" customWidth="1"/>
    <col min="1296" max="1296" width="6.7109375" style="22" bestFit="1" customWidth="1"/>
    <col min="1297" max="1536" width="8.85546875" style="22"/>
    <col min="1537" max="1537" width="3.28515625" style="22" customWidth="1"/>
    <col min="1538" max="1538" width="4.42578125" style="22" bestFit="1" customWidth="1"/>
    <col min="1539" max="1539" width="20.85546875" style="22" customWidth="1"/>
    <col min="1540" max="1540" width="25.7109375" style="22" customWidth="1"/>
    <col min="1541" max="1541" width="14.28515625" style="22" bestFit="1" customWidth="1"/>
    <col min="1542" max="1542" width="12.140625" style="22" bestFit="1" customWidth="1"/>
    <col min="1543" max="1543" width="12.85546875" style="22" bestFit="1" customWidth="1"/>
    <col min="1544" max="1544" width="14.42578125" style="22" bestFit="1" customWidth="1"/>
    <col min="1545" max="1545" width="12.28515625" style="22" bestFit="1" customWidth="1"/>
    <col min="1546" max="1546" width="8.28515625" style="22" bestFit="1" customWidth="1"/>
    <col min="1547" max="1547" width="6.7109375" style="22" bestFit="1" customWidth="1"/>
    <col min="1548" max="1548" width="16.85546875" style="22" bestFit="1" customWidth="1"/>
    <col min="1549" max="1549" width="12" style="22" bestFit="1" customWidth="1"/>
    <col min="1550" max="1551" width="10.85546875" style="22" bestFit="1" customWidth="1"/>
    <col min="1552" max="1552" width="6.7109375" style="22" bestFit="1" customWidth="1"/>
    <col min="1553" max="1792" width="8.85546875" style="22"/>
    <col min="1793" max="1793" width="3.28515625" style="22" customWidth="1"/>
    <col min="1794" max="1794" width="4.42578125" style="22" bestFit="1" customWidth="1"/>
    <col min="1795" max="1795" width="20.85546875" style="22" customWidth="1"/>
    <col min="1796" max="1796" width="25.7109375" style="22" customWidth="1"/>
    <col min="1797" max="1797" width="14.28515625" style="22" bestFit="1" customWidth="1"/>
    <col min="1798" max="1798" width="12.140625" style="22" bestFit="1" customWidth="1"/>
    <col min="1799" max="1799" width="12.85546875" style="22" bestFit="1" customWidth="1"/>
    <col min="1800" max="1800" width="14.42578125" style="22" bestFit="1" customWidth="1"/>
    <col min="1801" max="1801" width="12.28515625" style="22" bestFit="1" customWidth="1"/>
    <col min="1802" max="1802" width="8.28515625" style="22" bestFit="1" customWidth="1"/>
    <col min="1803" max="1803" width="6.7109375" style="22" bestFit="1" customWidth="1"/>
    <col min="1804" max="1804" width="16.85546875" style="22" bestFit="1" customWidth="1"/>
    <col min="1805" max="1805" width="12" style="22" bestFit="1" customWidth="1"/>
    <col min="1806" max="1807" width="10.85546875" style="22" bestFit="1" customWidth="1"/>
    <col min="1808" max="1808" width="6.7109375" style="22" bestFit="1" customWidth="1"/>
    <col min="1809" max="2048" width="8.85546875" style="22"/>
    <col min="2049" max="2049" width="3.28515625" style="22" customWidth="1"/>
    <col min="2050" max="2050" width="4.42578125" style="22" bestFit="1" customWidth="1"/>
    <col min="2051" max="2051" width="20.85546875" style="22" customWidth="1"/>
    <col min="2052" max="2052" width="25.7109375" style="22" customWidth="1"/>
    <col min="2053" max="2053" width="14.28515625" style="22" bestFit="1" customWidth="1"/>
    <col min="2054" max="2054" width="12.140625" style="22" bestFit="1" customWidth="1"/>
    <col min="2055" max="2055" width="12.85546875" style="22" bestFit="1" customWidth="1"/>
    <col min="2056" max="2056" width="14.42578125" style="22" bestFit="1" customWidth="1"/>
    <col min="2057" max="2057" width="12.28515625" style="22" bestFit="1" customWidth="1"/>
    <col min="2058" max="2058" width="8.28515625" style="22" bestFit="1" customWidth="1"/>
    <col min="2059" max="2059" width="6.7109375" style="22" bestFit="1" customWidth="1"/>
    <col min="2060" max="2060" width="16.85546875" style="22" bestFit="1" customWidth="1"/>
    <col min="2061" max="2061" width="12" style="22" bestFit="1" customWidth="1"/>
    <col min="2062" max="2063" width="10.85546875" style="22" bestFit="1" customWidth="1"/>
    <col min="2064" max="2064" width="6.7109375" style="22" bestFit="1" customWidth="1"/>
    <col min="2065" max="2304" width="8.85546875" style="22"/>
    <col min="2305" max="2305" width="3.28515625" style="22" customWidth="1"/>
    <col min="2306" max="2306" width="4.42578125" style="22" bestFit="1" customWidth="1"/>
    <col min="2307" max="2307" width="20.85546875" style="22" customWidth="1"/>
    <col min="2308" max="2308" width="25.7109375" style="22" customWidth="1"/>
    <col min="2309" max="2309" width="14.28515625" style="22" bestFit="1" customWidth="1"/>
    <col min="2310" max="2310" width="12.140625" style="22" bestFit="1" customWidth="1"/>
    <col min="2311" max="2311" width="12.85546875" style="22" bestFit="1" customWidth="1"/>
    <col min="2312" max="2312" width="14.42578125" style="22" bestFit="1" customWidth="1"/>
    <col min="2313" max="2313" width="12.28515625" style="22" bestFit="1" customWidth="1"/>
    <col min="2314" max="2314" width="8.28515625" style="22" bestFit="1" customWidth="1"/>
    <col min="2315" max="2315" width="6.7109375" style="22" bestFit="1" customWidth="1"/>
    <col min="2316" max="2316" width="16.85546875" style="22" bestFit="1" customWidth="1"/>
    <col min="2317" max="2317" width="12" style="22" bestFit="1" customWidth="1"/>
    <col min="2318" max="2319" width="10.85546875" style="22" bestFit="1" customWidth="1"/>
    <col min="2320" max="2320" width="6.7109375" style="22" bestFit="1" customWidth="1"/>
    <col min="2321" max="2560" width="8.85546875" style="22"/>
    <col min="2561" max="2561" width="3.28515625" style="22" customWidth="1"/>
    <col min="2562" max="2562" width="4.42578125" style="22" bestFit="1" customWidth="1"/>
    <col min="2563" max="2563" width="20.85546875" style="22" customWidth="1"/>
    <col min="2564" max="2564" width="25.7109375" style="22" customWidth="1"/>
    <col min="2565" max="2565" width="14.28515625" style="22" bestFit="1" customWidth="1"/>
    <col min="2566" max="2566" width="12.140625" style="22" bestFit="1" customWidth="1"/>
    <col min="2567" max="2567" width="12.85546875" style="22" bestFit="1" customWidth="1"/>
    <col min="2568" max="2568" width="14.42578125" style="22" bestFit="1" customWidth="1"/>
    <col min="2569" max="2569" width="12.28515625" style="22" bestFit="1" customWidth="1"/>
    <col min="2570" max="2570" width="8.28515625" style="22" bestFit="1" customWidth="1"/>
    <col min="2571" max="2571" width="6.7109375" style="22" bestFit="1" customWidth="1"/>
    <col min="2572" max="2572" width="16.85546875" style="22" bestFit="1" customWidth="1"/>
    <col min="2573" max="2573" width="12" style="22" bestFit="1" customWidth="1"/>
    <col min="2574" max="2575" width="10.85546875" style="22" bestFit="1" customWidth="1"/>
    <col min="2576" max="2576" width="6.7109375" style="22" bestFit="1" customWidth="1"/>
    <col min="2577" max="2816" width="8.85546875" style="22"/>
    <col min="2817" max="2817" width="3.28515625" style="22" customWidth="1"/>
    <col min="2818" max="2818" width="4.42578125" style="22" bestFit="1" customWidth="1"/>
    <col min="2819" max="2819" width="20.85546875" style="22" customWidth="1"/>
    <col min="2820" max="2820" width="25.7109375" style="22" customWidth="1"/>
    <col min="2821" max="2821" width="14.28515625" style="22" bestFit="1" customWidth="1"/>
    <col min="2822" max="2822" width="12.140625" style="22" bestFit="1" customWidth="1"/>
    <col min="2823" max="2823" width="12.85546875" style="22" bestFit="1" customWidth="1"/>
    <col min="2824" max="2824" width="14.42578125" style="22" bestFit="1" customWidth="1"/>
    <col min="2825" max="2825" width="12.28515625" style="22" bestFit="1" customWidth="1"/>
    <col min="2826" max="2826" width="8.28515625" style="22" bestFit="1" customWidth="1"/>
    <col min="2827" max="2827" width="6.7109375" style="22" bestFit="1" customWidth="1"/>
    <col min="2828" max="2828" width="16.85546875" style="22" bestFit="1" customWidth="1"/>
    <col min="2829" max="2829" width="12" style="22" bestFit="1" customWidth="1"/>
    <col min="2830" max="2831" width="10.85546875" style="22" bestFit="1" customWidth="1"/>
    <col min="2832" max="2832" width="6.7109375" style="22" bestFit="1" customWidth="1"/>
    <col min="2833" max="3072" width="8.85546875" style="22"/>
    <col min="3073" max="3073" width="3.28515625" style="22" customWidth="1"/>
    <col min="3074" max="3074" width="4.42578125" style="22" bestFit="1" customWidth="1"/>
    <col min="3075" max="3075" width="20.85546875" style="22" customWidth="1"/>
    <col min="3076" max="3076" width="25.7109375" style="22" customWidth="1"/>
    <col min="3077" max="3077" width="14.28515625" style="22" bestFit="1" customWidth="1"/>
    <col min="3078" max="3078" width="12.140625" style="22" bestFit="1" customWidth="1"/>
    <col min="3079" max="3079" width="12.85546875" style="22" bestFit="1" customWidth="1"/>
    <col min="3080" max="3080" width="14.42578125" style="22" bestFit="1" customWidth="1"/>
    <col min="3081" max="3081" width="12.28515625" style="22" bestFit="1" customWidth="1"/>
    <col min="3082" max="3082" width="8.28515625" style="22" bestFit="1" customWidth="1"/>
    <col min="3083" max="3083" width="6.7109375" style="22" bestFit="1" customWidth="1"/>
    <col min="3084" max="3084" width="16.85546875" style="22" bestFit="1" customWidth="1"/>
    <col min="3085" max="3085" width="12" style="22" bestFit="1" customWidth="1"/>
    <col min="3086" max="3087" width="10.85546875" style="22" bestFit="1" customWidth="1"/>
    <col min="3088" max="3088" width="6.7109375" style="22" bestFit="1" customWidth="1"/>
    <col min="3089" max="3328" width="8.85546875" style="22"/>
    <col min="3329" max="3329" width="3.28515625" style="22" customWidth="1"/>
    <col min="3330" max="3330" width="4.42578125" style="22" bestFit="1" customWidth="1"/>
    <col min="3331" max="3331" width="20.85546875" style="22" customWidth="1"/>
    <col min="3332" max="3332" width="25.7109375" style="22" customWidth="1"/>
    <col min="3333" max="3333" width="14.28515625" style="22" bestFit="1" customWidth="1"/>
    <col min="3334" max="3334" width="12.140625" style="22" bestFit="1" customWidth="1"/>
    <col min="3335" max="3335" width="12.85546875" style="22" bestFit="1" customWidth="1"/>
    <col min="3336" max="3336" width="14.42578125" style="22" bestFit="1" customWidth="1"/>
    <col min="3337" max="3337" width="12.28515625" style="22" bestFit="1" customWidth="1"/>
    <col min="3338" max="3338" width="8.28515625" style="22" bestFit="1" customWidth="1"/>
    <col min="3339" max="3339" width="6.7109375" style="22" bestFit="1" customWidth="1"/>
    <col min="3340" max="3340" width="16.85546875" style="22" bestFit="1" customWidth="1"/>
    <col min="3341" max="3341" width="12" style="22" bestFit="1" customWidth="1"/>
    <col min="3342" max="3343" width="10.85546875" style="22" bestFit="1" customWidth="1"/>
    <col min="3344" max="3344" width="6.7109375" style="22" bestFit="1" customWidth="1"/>
    <col min="3345" max="3584" width="8.85546875" style="22"/>
    <col min="3585" max="3585" width="3.28515625" style="22" customWidth="1"/>
    <col min="3586" max="3586" width="4.42578125" style="22" bestFit="1" customWidth="1"/>
    <col min="3587" max="3587" width="20.85546875" style="22" customWidth="1"/>
    <col min="3588" max="3588" width="25.7109375" style="22" customWidth="1"/>
    <col min="3589" max="3589" width="14.28515625" style="22" bestFit="1" customWidth="1"/>
    <col min="3590" max="3590" width="12.140625" style="22" bestFit="1" customWidth="1"/>
    <col min="3591" max="3591" width="12.85546875" style="22" bestFit="1" customWidth="1"/>
    <col min="3592" max="3592" width="14.42578125" style="22" bestFit="1" customWidth="1"/>
    <col min="3593" max="3593" width="12.28515625" style="22" bestFit="1" customWidth="1"/>
    <col min="3594" max="3594" width="8.28515625" style="22" bestFit="1" customWidth="1"/>
    <col min="3595" max="3595" width="6.7109375" style="22" bestFit="1" customWidth="1"/>
    <col min="3596" max="3596" width="16.85546875" style="22" bestFit="1" customWidth="1"/>
    <col min="3597" max="3597" width="12" style="22" bestFit="1" customWidth="1"/>
    <col min="3598" max="3599" width="10.85546875" style="22" bestFit="1" customWidth="1"/>
    <col min="3600" max="3600" width="6.7109375" style="22" bestFit="1" customWidth="1"/>
    <col min="3601" max="3840" width="8.85546875" style="22"/>
    <col min="3841" max="3841" width="3.28515625" style="22" customWidth="1"/>
    <col min="3842" max="3842" width="4.42578125" style="22" bestFit="1" customWidth="1"/>
    <col min="3843" max="3843" width="20.85546875" style="22" customWidth="1"/>
    <col min="3844" max="3844" width="25.7109375" style="22" customWidth="1"/>
    <col min="3845" max="3845" width="14.28515625" style="22" bestFit="1" customWidth="1"/>
    <col min="3846" max="3846" width="12.140625" style="22" bestFit="1" customWidth="1"/>
    <col min="3847" max="3847" width="12.85546875" style="22" bestFit="1" customWidth="1"/>
    <col min="3848" max="3848" width="14.42578125" style="22" bestFit="1" customWidth="1"/>
    <col min="3849" max="3849" width="12.28515625" style="22" bestFit="1" customWidth="1"/>
    <col min="3850" max="3850" width="8.28515625" style="22" bestFit="1" customWidth="1"/>
    <col min="3851" max="3851" width="6.7109375" style="22" bestFit="1" customWidth="1"/>
    <col min="3852" max="3852" width="16.85546875" style="22" bestFit="1" customWidth="1"/>
    <col min="3853" max="3853" width="12" style="22" bestFit="1" customWidth="1"/>
    <col min="3854" max="3855" width="10.85546875" style="22" bestFit="1" customWidth="1"/>
    <col min="3856" max="3856" width="6.7109375" style="22" bestFit="1" customWidth="1"/>
    <col min="3857" max="4096" width="8.85546875" style="22"/>
    <col min="4097" max="4097" width="3.28515625" style="22" customWidth="1"/>
    <col min="4098" max="4098" width="4.42578125" style="22" bestFit="1" customWidth="1"/>
    <col min="4099" max="4099" width="20.85546875" style="22" customWidth="1"/>
    <col min="4100" max="4100" width="25.7109375" style="22" customWidth="1"/>
    <col min="4101" max="4101" width="14.28515625" style="22" bestFit="1" customWidth="1"/>
    <col min="4102" max="4102" width="12.140625" style="22" bestFit="1" customWidth="1"/>
    <col min="4103" max="4103" width="12.85546875" style="22" bestFit="1" customWidth="1"/>
    <col min="4104" max="4104" width="14.42578125" style="22" bestFit="1" customWidth="1"/>
    <col min="4105" max="4105" width="12.28515625" style="22" bestFit="1" customWidth="1"/>
    <col min="4106" max="4106" width="8.28515625" style="22" bestFit="1" customWidth="1"/>
    <col min="4107" max="4107" width="6.7109375" style="22" bestFit="1" customWidth="1"/>
    <col min="4108" max="4108" width="16.85546875" style="22" bestFit="1" customWidth="1"/>
    <col min="4109" max="4109" width="12" style="22" bestFit="1" customWidth="1"/>
    <col min="4110" max="4111" width="10.85546875" style="22" bestFit="1" customWidth="1"/>
    <col min="4112" max="4112" width="6.7109375" style="22" bestFit="1" customWidth="1"/>
    <col min="4113" max="4352" width="8.85546875" style="22"/>
    <col min="4353" max="4353" width="3.28515625" style="22" customWidth="1"/>
    <col min="4354" max="4354" width="4.42578125" style="22" bestFit="1" customWidth="1"/>
    <col min="4355" max="4355" width="20.85546875" style="22" customWidth="1"/>
    <col min="4356" max="4356" width="25.7109375" style="22" customWidth="1"/>
    <col min="4357" max="4357" width="14.28515625" style="22" bestFit="1" customWidth="1"/>
    <col min="4358" max="4358" width="12.140625" style="22" bestFit="1" customWidth="1"/>
    <col min="4359" max="4359" width="12.85546875" style="22" bestFit="1" customWidth="1"/>
    <col min="4360" max="4360" width="14.42578125" style="22" bestFit="1" customWidth="1"/>
    <col min="4361" max="4361" width="12.28515625" style="22" bestFit="1" customWidth="1"/>
    <col min="4362" max="4362" width="8.28515625" style="22" bestFit="1" customWidth="1"/>
    <col min="4363" max="4363" width="6.7109375" style="22" bestFit="1" customWidth="1"/>
    <col min="4364" max="4364" width="16.85546875" style="22" bestFit="1" customWidth="1"/>
    <col min="4365" max="4365" width="12" style="22" bestFit="1" customWidth="1"/>
    <col min="4366" max="4367" width="10.85546875" style="22" bestFit="1" customWidth="1"/>
    <col min="4368" max="4368" width="6.7109375" style="22" bestFit="1" customWidth="1"/>
    <col min="4369" max="4608" width="8.85546875" style="22"/>
    <col min="4609" max="4609" width="3.28515625" style="22" customWidth="1"/>
    <col min="4610" max="4610" width="4.42578125" style="22" bestFit="1" customWidth="1"/>
    <col min="4611" max="4611" width="20.85546875" style="22" customWidth="1"/>
    <col min="4612" max="4612" width="25.7109375" style="22" customWidth="1"/>
    <col min="4613" max="4613" width="14.28515625" style="22" bestFit="1" customWidth="1"/>
    <col min="4614" max="4614" width="12.140625" style="22" bestFit="1" customWidth="1"/>
    <col min="4615" max="4615" width="12.85546875" style="22" bestFit="1" customWidth="1"/>
    <col min="4616" max="4616" width="14.42578125" style="22" bestFit="1" customWidth="1"/>
    <col min="4617" max="4617" width="12.28515625" style="22" bestFit="1" customWidth="1"/>
    <col min="4618" max="4618" width="8.28515625" style="22" bestFit="1" customWidth="1"/>
    <col min="4619" max="4619" width="6.7109375" style="22" bestFit="1" customWidth="1"/>
    <col min="4620" max="4620" width="16.85546875" style="22" bestFit="1" customWidth="1"/>
    <col min="4621" max="4621" width="12" style="22" bestFit="1" customWidth="1"/>
    <col min="4622" max="4623" width="10.85546875" style="22" bestFit="1" customWidth="1"/>
    <col min="4624" max="4624" width="6.7109375" style="22" bestFit="1" customWidth="1"/>
    <col min="4625" max="4864" width="8.85546875" style="22"/>
    <col min="4865" max="4865" width="3.28515625" style="22" customWidth="1"/>
    <col min="4866" max="4866" width="4.42578125" style="22" bestFit="1" customWidth="1"/>
    <col min="4867" max="4867" width="20.85546875" style="22" customWidth="1"/>
    <col min="4868" max="4868" width="25.7109375" style="22" customWidth="1"/>
    <col min="4869" max="4869" width="14.28515625" style="22" bestFit="1" customWidth="1"/>
    <col min="4870" max="4870" width="12.140625" style="22" bestFit="1" customWidth="1"/>
    <col min="4871" max="4871" width="12.85546875" style="22" bestFit="1" customWidth="1"/>
    <col min="4872" max="4872" width="14.42578125" style="22" bestFit="1" customWidth="1"/>
    <col min="4873" max="4873" width="12.28515625" style="22" bestFit="1" customWidth="1"/>
    <col min="4874" max="4874" width="8.28515625" style="22" bestFit="1" customWidth="1"/>
    <col min="4875" max="4875" width="6.7109375" style="22" bestFit="1" customWidth="1"/>
    <col min="4876" max="4876" width="16.85546875" style="22" bestFit="1" customWidth="1"/>
    <col min="4877" max="4877" width="12" style="22" bestFit="1" customWidth="1"/>
    <col min="4878" max="4879" width="10.85546875" style="22" bestFit="1" customWidth="1"/>
    <col min="4880" max="4880" width="6.7109375" style="22" bestFit="1" customWidth="1"/>
    <col min="4881" max="5120" width="8.85546875" style="22"/>
    <col min="5121" max="5121" width="3.28515625" style="22" customWidth="1"/>
    <col min="5122" max="5122" width="4.42578125" style="22" bestFit="1" customWidth="1"/>
    <col min="5123" max="5123" width="20.85546875" style="22" customWidth="1"/>
    <col min="5124" max="5124" width="25.7109375" style="22" customWidth="1"/>
    <col min="5125" max="5125" width="14.28515625" style="22" bestFit="1" customWidth="1"/>
    <col min="5126" max="5126" width="12.140625" style="22" bestFit="1" customWidth="1"/>
    <col min="5127" max="5127" width="12.85546875" style="22" bestFit="1" customWidth="1"/>
    <col min="5128" max="5128" width="14.42578125" style="22" bestFit="1" customWidth="1"/>
    <col min="5129" max="5129" width="12.28515625" style="22" bestFit="1" customWidth="1"/>
    <col min="5130" max="5130" width="8.28515625" style="22" bestFit="1" customWidth="1"/>
    <col min="5131" max="5131" width="6.7109375" style="22" bestFit="1" customWidth="1"/>
    <col min="5132" max="5132" width="16.85546875" style="22" bestFit="1" customWidth="1"/>
    <col min="5133" max="5133" width="12" style="22" bestFit="1" customWidth="1"/>
    <col min="5134" max="5135" width="10.85546875" style="22" bestFit="1" customWidth="1"/>
    <col min="5136" max="5136" width="6.7109375" style="22" bestFit="1" customWidth="1"/>
    <col min="5137" max="5376" width="8.85546875" style="22"/>
    <col min="5377" max="5377" width="3.28515625" style="22" customWidth="1"/>
    <col min="5378" max="5378" width="4.42578125" style="22" bestFit="1" customWidth="1"/>
    <col min="5379" max="5379" width="20.85546875" style="22" customWidth="1"/>
    <col min="5380" max="5380" width="25.7109375" style="22" customWidth="1"/>
    <col min="5381" max="5381" width="14.28515625" style="22" bestFit="1" customWidth="1"/>
    <col min="5382" max="5382" width="12.140625" style="22" bestFit="1" customWidth="1"/>
    <col min="5383" max="5383" width="12.85546875" style="22" bestFit="1" customWidth="1"/>
    <col min="5384" max="5384" width="14.42578125" style="22" bestFit="1" customWidth="1"/>
    <col min="5385" max="5385" width="12.28515625" style="22" bestFit="1" customWidth="1"/>
    <col min="5386" max="5386" width="8.28515625" style="22" bestFit="1" customWidth="1"/>
    <col min="5387" max="5387" width="6.7109375" style="22" bestFit="1" customWidth="1"/>
    <col min="5388" max="5388" width="16.85546875" style="22" bestFit="1" customWidth="1"/>
    <col min="5389" max="5389" width="12" style="22" bestFit="1" customWidth="1"/>
    <col min="5390" max="5391" width="10.85546875" style="22" bestFit="1" customWidth="1"/>
    <col min="5392" max="5392" width="6.7109375" style="22" bestFit="1" customWidth="1"/>
    <col min="5393" max="5632" width="8.85546875" style="22"/>
    <col min="5633" max="5633" width="3.28515625" style="22" customWidth="1"/>
    <col min="5634" max="5634" width="4.42578125" style="22" bestFit="1" customWidth="1"/>
    <col min="5635" max="5635" width="20.85546875" style="22" customWidth="1"/>
    <col min="5636" max="5636" width="25.7109375" style="22" customWidth="1"/>
    <col min="5637" max="5637" width="14.28515625" style="22" bestFit="1" customWidth="1"/>
    <col min="5638" max="5638" width="12.140625" style="22" bestFit="1" customWidth="1"/>
    <col min="5639" max="5639" width="12.85546875" style="22" bestFit="1" customWidth="1"/>
    <col min="5640" max="5640" width="14.42578125" style="22" bestFit="1" customWidth="1"/>
    <col min="5641" max="5641" width="12.28515625" style="22" bestFit="1" customWidth="1"/>
    <col min="5642" max="5642" width="8.28515625" style="22" bestFit="1" customWidth="1"/>
    <col min="5643" max="5643" width="6.7109375" style="22" bestFit="1" customWidth="1"/>
    <col min="5644" max="5644" width="16.85546875" style="22" bestFit="1" customWidth="1"/>
    <col min="5645" max="5645" width="12" style="22" bestFit="1" customWidth="1"/>
    <col min="5646" max="5647" width="10.85546875" style="22" bestFit="1" customWidth="1"/>
    <col min="5648" max="5648" width="6.7109375" style="22" bestFit="1" customWidth="1"/>
    <col min="5649" max="5888" width="8.85546875" style="22"/>
    <col min="5889" max="5889" width="3.28515625" style="22" customWidth="1"/>
    <col min="5890" max="5890" width="4.42578125" style="22" bestFit="1" customWidth="1"/>
    <col min="5891" max="5891" width="20.85546875" style="22" customWidth="1"/>
    <col min="5892" max="5892" width="25.7109375" style="22" customWidth="1"/>
    <col min="5893" max="5893" width="14.28515625" style="22" bestFit="1" customWidth="1"/>
    <col min="5894" max="5894" width="12.140625" style="22" bestFit="1" customWidth="1"/>
    <col min="5895" max="5895" width="12.85546875" style="22" bestFit="1" customWidth="1"/>
    <col min="5896" max="5896" width="14.42578125" style="22" bestFit="1" customWidth="1"/>
    <col min="5897" max="5897" width="12.28515625" style="22" bestFit="1" customWidth="1"/>
    <col min="5898" max="5898" width="8.28515625" style="22" bestFit="1" customWidth="1"/>
    <col min="5899" max="5899" width="6.7109375" style="22" bestFit="1" customWidth="1"/>
    <col min="5900" max="5900" width="16.85546875" style="22" bestFit="1" customWidth="1"/>
    <col min="5901" max="5901" width="12" style="22" bestFit="1" customWidth="1"/>
    <col min="5902" max="5903" width="10.85546875" style="22" bestFit="1" customWidth="1"/>
    <col min="5904" max="5904" width="6.7109375" style="22" bestFit="1" customWidth="1"/>
    <col min="5905" max="6144" width="8.85546875" style="22"/>
    <col min="6145" max="6145" width="3.28515625" style="22" customWidth="1"/>
    <col min="6146" max="6146" width="4.42578125" style="22" bestFit="1" customWidth="1"/>
    <col min="6147" max="6147" width="20.85546875" style="22" customWidth="1"/>
    <col min="6148" max="6148" width="25.7109375" style="22" customWidth="1"/>
    <col min="6149" max="6149" width="14.28515625" style="22" bestFit="1" customWidth="1"/>
    <col min="6150" max="6150" width="12.140625" style="22" bestFit="1" customWidth="1"/>
    <col min="6151" max="6151" width="12.85546875" style="22" bestFit="1" customWidth="1"/>
    <col min="6152" max="6152" width="14.42578125" style="22" bestFit="1" customWidth="1"/>
    <col min="6153" max="6153" width="12.28515625" style="22" bestFit="1" customWidth="1"/>
    <col min="6154" max="6154" width="8.28515625" style="22" bestFit="1" customWidth="1"/>
    <col min="6155" max="6155" width="6.7109375" style="22" bestFit="1" customWidth="1"/>
    <col min="6156" max="6156" width="16.85546875" style="22" bestFit="1" customWidth="1"/>
    <col min="6157" max="6157" width="12" style="22" bestFit="1" customWidth="1"/>
    <col min="6158" max="6159" width="10.85546875" style="22" bestFit="1" customWidth="1"/>
    <col min="6160" max="6160" width="6.7109375" style="22" bestFit="1" customWidth="1"/>
    <col min="6161" max="6400" width="8.85546875" style="22"/>
    <col min="6401" max="6401" width="3.28515625" style="22" customWidth="1"/>
    <col min="6402" max="6402" width="4.42578125" style="22" bestFit="1" customWidth="1"/>
    <col min="6403" max="6403" width="20.85546875" style="22" customWidth="1"/>
    <col min="6404" max="6404" width="25.7109375" style="22" customWidth="1"/>
    <col min="6405" max="6405" width="14.28515625" style="22" bestFit="1" customWidth="1"/>
    <col min="6406" max="6406" width="12.140625" style="22" bestFit="1" customWidth="1"/>
    <col min="6407" max="6407" width="12.85546875" style="22" bestFit="1" customWidth="1"/>
    <col min="6408" max="6408" width="14.42578125" style="22" bestFit="1" customWidth="1"/>
    <col min="6409" max="6409" width="12.28515625" style="22" bestFit="1" customWidth="1"/>
    <col min="6410" max="6410" width="8.28515625" style="22" bestFit="1" customWidth="1"/>
    <col min="6411" max="6411" width="6.7109375" style="22" bestFit="1" customWidth="1"/>
    <col min="6412" max="6412" width="16.85546875" style="22" bestFit="1" customWidth="1"/>
    <col min="6413" max="6413" width="12" style="22" bestFit="1" customWidth="1"/>
    <col min="6414" max="6415" width="10.85546875" style="22" bestFit="1" customWidth="1"/>
    <col min="6416" max="6416" width="6.7109375" style="22" bestFit="1" customWidth="1"/>
    <col min="6417" max="6656" width="8.85546875" style="22"/>
    <col min="6657" max="6657" width="3.28515625" style="22" customWidth="1"/>
    <col min="6658" max="6658" width="4.42578125" style="22" bestFit="1" customWidth="1"/>
    <col min="6659" max="6659" width="20.85546875" style="22" customWidth="1"/>
    <col min="6660" max="6660" width="25.7109375" style="22" customWidth="1"/>
    <col min="6661" max="6661" width="14.28515625" style="22" bestFit="1" customWidth="1"/>
    <col min="6662" max="6662" width="12.140625" style="22" bestFit="1" customWidth="1"/>
    <col min="6663" max="6663" width="12.85546875" style="22" bestFit="1" customWidth="1"/>
    <col min="6664" max="6664" width="14.42578125" style="22" bestFit="1" customWidth="1"/>
    <col min="6665" max="6665" width="12.28515625" style="22" bestFit="1" customWidth="1"/>
    <col min="6666" max="6666" width="8.28515625" style="22" bestFit="1" customWidth="1"/>
    <col min="6667" max="6667" width="6.7109375" style="22" bestFit="1" customWidth="1"/>
    <col min="6668" max="6668" width="16.85546875" style="22" bestFit="1" customWidth="1"/>
    <col min="6669" max="6669" width="12" style="22" bestFit="1" customWidth="1"/>
    <col min="6670" max="6671" width="10.85546875" style="22" bestFit="1" customWidth="1"/>
    <col min="6672" max="6672" width="6.7109375" style="22" bestFit="1" customWidth="1"/>
    <col min="6673" max="6912" width="8.85546875" style="22"/>
    <col min="6913" max="6913" width="3.28515625" style="22" customWidth="1"/>
    <col min="6914" max="6914" width="4.42578125" style="22" bestFit="1" customWidth="1"/>
    <col min="6915" max="6915" width="20.85546875" style="22" customWidth="1"/>
    <col min="6916" max="6916" width="25.7109375" style="22" customWidth="1"/>
    <col min="6917" max="6917" width="14.28515625" style="22" bestFit="1" customWidth="1"/>
    <col min="6918" max="6918" width="12.140625" style="22" bestFit="1" customWidth="1"/>
    <col min="6919" max="6919" width="12.85546875" style="22" bestFit="1" customWidth="1"/>
    <col min="6920" max="6920" width="14.42578125" style="22" bestFit="1" customWidth="1"/>
    <col min="6921" max="6921" width="12.28515625" style="22" bestFit="1" customWidth="1"/>
    <col min="6922" max="6922" width="8.28515625" style="22" bestFit="1" customWidth="1"/>
    <col min="6923" max="6923" width="6.7109375" style="22" bestFit="1" customWidth="1"/>
    <col min="6924" max="6924" width="16.85546875" style="22" bestFit="1" customWidth="1"/>
    <col min="6925" max="6925" width="12" style="22" bestFit="1" customWidth="1"/>
    <col min="6926" max="6927" width="10.85546875" style="22" bestFit="1" customWidth="1"/>
    <col min="6928" max="6928" width="6.7109375" style="22" bestFit="1" customWidth="1"/>
    <col min="6929" max="7168" width="8.85546875" style="22"/>
    <col min="7169" max="7169" width="3.28515625" style="22" customWidth="1"/>
    <col min="7170" max="7170" width="4.42578125" style="22" bestFit="1" customWidth="1"/>
    <col min="7171" max="7171" width="20.85546875" style="22" customWidth="1"/>
    <col min="7172" max="7172" width="25.7109375" style="22" customWidth="1"/>
    <col min="7173" max="7173" width="14.28515625" style="22" bestFit="1" customWidth="1"/>
    <col min="7174" max="7174" width="12.140625" style="22" bestFit="1" customWidth="1"/>
    <col min="7175" max="7175" width="12.85546875" style="22" bestFit="1" customWidth="1"/>
    <col min="7176" max="7176" width="14.42578125" style="22" bestFit="1" customWidth="1"/>
    <col min="7177" max="7177" width="12.28515625" style="22" bestFit="1" customWidth="1"/>
    <col min="7178" max="7178" width="8.28515625" style="22" bestFit="1" customWidth="1"/>
    <col min="7179" max="7179" width="6.7109375" style="22" bestFit="1" customWidth="1"/>
    <col min="7180" max="7180" width="16.85546875" style="22" bestFit="1" customWidth="1"/>
    <col min="7181" max="7181" width="12" style="22" bestFit="1" customWidth="1"/>
    <col min="7182" max="7183" width="10.85546875" style="22" bestFit="1" customWidth="1"/>
    <col min="7184" max="7184" width="6.7109375" style="22" bestFit="1" customWidth="1"/>
    <col min="7185" max="7424" width="8.85546875" style="22"/>
    <col min="7425" max="7425" width="3.28515625" style="22" customWidth="1"/>
    <col min="7426" max="7426" width="4.42578125" style="22" bestFit="1" customWidth="1"/>
    <col min="7427" max="7427" width="20.85546875" style="22" customWidth="1"/>
    <col min="7428" max="7428" width="25.7109375" style="22" customWidth="1"/>
    <col min="7429" max="7429" width="14.28515625" style="22" bestFit="1" customWidth="1"/>
    <col min="7430" max="7430" width="12.140625" style="22" bestFit="1" customWidth="1"/>
    <col min="7431" max="7431" width="12.85546875" style="22" bestFit="1" customWidth="1"/>
    <col min="7432" max="7432" width="14.42578125" style="22" bestFit="1" customWidth="1"/>
    <col min="7433" max="7433" width="12.28515625" style="22" bestFit="1" customWidth="1"/>
    <col min="7434" max="7434" width="8.28515625" style="22" bestFit="1" customWidth="1"/>
    <col min="7435" max="7435" width="6.7109375" style="22" bestFit="1" customWidth="1"/>
    <col min="7436" max="7436" width="16.85546875" style="22" bestFit="1" customWidth="1"/>
    <col min="7437" max="7437" width="12" style="22" bestFit="1" customWidth="1"/>
    <col min="7438" max="7439" width="10.85546875" style="22" bestFit="1" customWidth="1"/>
    <col min="7440" max="7440" width="6.7109375" style="22" bestFit="1" customWidth="1"/>
    <col min="7441" max="7680" width="8.85546875" style="22"/>
    <col min="7681" max="7681" width="3.28515625" style="22" customWidth="1"/>
    <col min="7682" max="7682" width="4.42578125" style="22" bestFit="1" customWidth="1"/>
    <col min="7683" max="7683" width="20.85546875" style="22" customWidth="1"/>
    <col min="7684" max="7684" width="25.7109375" style="22" customWidth="1"/>
    <col min="7685" max="7685" width="14.28515625" style="22" bestFit="1" customWidth="1"/>
    <col min="7686" max="7686" width="12.140625" style="22" bestFit="1" customWidth="1"/>
    <col min="7687" max="7687" width="12.85546875" style="22" bestFit="1" customWidth="1"/>
    <col min="7688" max="7688" width="14.42578125" style="22" bestFit="1" customWidth="1"/>
    <col min="7689" max="7689" width="12.28515625" style="22" bestFit="1" customWidth="1"/>
    <col min="7690" max="7690" width="8.28515625" style="22" bestFit="1" customWidth="1"/>
    <col min="7691" max="7691" width="6.7109375" style="22" bestFit="1" customWidth="1"/>
    <col min="7692" max="7692" width="16.85546875" style="22" bestFit="1" customWidth="1"/>
    <col min="7693" max="7693" width="12" style="22" bestFit="1" customWidth="1"/>
    <col min="7694" max="7695" width="10.85546875" style="22" bestFit="1" customWidth="1"/>
    <col min="7696" max="7696" width="6.7109375" style="22" bestFit="1" customWidth="1"/>
    <col min="7697" max="7936" width="8.85546875" style="22"/>
    <col min="7937" max="7937" width="3.28515625" style="22" customWidth="1"/>
    <col min="7938" max="7938" width="4.42578125" style="22" bestFit="1" customWidth="1"/>
    <col min="7939" max="7939" width="20.85546875" style="22" customWidth="1"/>
    <col min="7940" max="7940" width="25.7109375" style="22" customWidth="1"/>
    <col min="7941" max="7941" width="14.28515625" style="22" bestFit="1" customWidth="1"/>
    <col min="7942" max="7942" width="12.140625" style="22" bestFit="1" customWidth="1"/>
    <col min="7943" max="7943" width="12.85546875" style="22" bestFit="1" customWidth="1"/>
    <col min="7944" max="7944" width="14.42578125" style="22" bestFit="1" customWidth="1"/>
    <col min="7945" max="7945" width="12.28515625" style="22" bestFit="1" customWidth="1"/>
    <col min="7946" max="7946" width="8.28515625" style="22" bestFit="1" customWidth="1"/>
    <col min="7947" max="7947" width="6.7109375" style="22" bestFit="1" customWidth="1"/>
    <col min="7948" max="7948" width="16.85546875" style="22" bestFit="1" customWidth="1"/>
    <col min="7949" max="7949" width="12" style="22" bestFit="1" customWidth="1"/>
    <col min="7950" max="7951" width="10.85546875" style="22" bestFit="1" customWidth="1"/>
    <col min="7952" max="7952" width="6.7109375" style="22" bestFit="1" customWidth="1"/>
    <col min="7953" max="8192" width="8.85546875" style="22"/>
    <col min="8193" max="8193" width="3.28515625" style="22" customWidth="1"/>
    <col min="8194" max="8194" width="4.42578125" style="22" bestFit="1" customWidth="1"/>
    <col min="8195" max="8195" width="20.85546875" style="22" customWidth="1"/>
    <col min="8196" max="8196" width="25.7109375" style="22" customWidth="1"/>
    <col min="8197" max="8197" width="14.28515625" style="22" bestFit="1" customWidth="1"/>
    <col min="8198" max="8198" width="12.140625" style="22" bestFit="1" customWidth="1"/>
    <col min="8199" max="8199" width="12.85546875" style="22" bestFit="1" customWidth="1"/>
    <col min="8200" max="8200" width="14.42578125" style="22" bestFit="1" customWidth="1"/>
    <col min="8201" max="8201" width="12.28515625" style="22" bestFit="1" customWidth="1"/>
    <col min="8202" max="8202" width="8.28515625" style="22" bestFit="1" customWidth="1"/>
    <col min="8203" max="8203" width="6.7109375" style="22" bestFit="1" customWidth="1"/>
    <col min="8204" max="8204" width="16.85546875" style="22" bestFit="1" customWidth="1"/>
    <col min="8205" max="8205" width="12" style="22" bestFit="1" customWidth="1"/>
    <col min="8206" max="8207" width="10.85546875" style="22" bestFit="1" customWidth="1"/>
    <col min="8208" max="8208" width="6.7109375" style="22" bestFit="1" customWidth="1"/>
    <col min="8209" max="8448" width="8.85546875" style="22"/>
    <col min="8449" max="8449" width="3.28515625" style="22" customWidth="1"/>
    <col min="8450" max="8450" width="4.42578125" style="22" bestFit="1" customWidth="1"/>
    <col min="8451" max="8451" width="20.85546875" style="22" customWidth="1"/>
    <col min="8452" max="8452" width="25.7109375" style="22" customWidth="1"/>
    <col min="8453" max="8453" width="14.28515625" style="22" bestFit="1" customWidth="1"/>
    <col min="8454" max="8454" width="12.140625" style="22" bestFit="1" customWidth="1"/>
    <col min="8455" max="8455" width="12.85546875" style="22" bestFit="1" customWidth="1"/>
    <col min="8456" max="8456" width="14.42578125" style="22" bestFit="1" customWidth="1"/>
    <col min="8457" max="8457" width="12.28515625" style="22" bestFit="1" customWidth="1"/>
    <col min="8458" max="8458" width="8.28515625" style="22" bestFit="1" customWidth="1"/>
    <col min="8459" max="8459" width="6.7109375" style="22" bestFit="1" customWidth="1"/>
    <col min="8460" max="8460" width="16.85546875" style="22" bestFit="1" customWidth="1"/>
    <col min="8461" max="8461" width="12" style="22" bestFit="1" customWidth="1"/>
    <col min="8462" max="8463" width="10.85546875" style="22" bestFit="1" customWidth="1"/>
    <col min="8464" max="8464" width="6.7109375" style="22" bestFit="1" customWidth="1"/>
    <col min="8465" max="8704" width="8.85546875" style="22"/>
    <col min="8705" max="8705" width="3.28515625" style="22" customWidth="1"/>
    <col min="8706" max="8706" width="4.42578125" style="22" bestFit="1" customWidth="1"/>
    <col min="8707" max="8707" width="20.85546875" style="22" customWidth="1"/>
    <col min="8708" max="8708" width="25.7109375" style="22" customWidth="1"/>
    <col min="8709" max="8709" width="14.28515625" style="22" bestFit="1" customWidth="1"/>
    <col min="8710" max="8710" width="12.140625" style="22" bestFit="1" customWidth="1"/>
    <col min="8711" max="8711" width="12.85546875" style="22" bestFit="1" customWidth="1"/>
    <col min="8712" max="8712" width="14.42578125" style="22" bestFit="1" customWidth="1"/>
    <col min="8713" max="8713" width="12.28515625" style="22" bestFit="1" customWidth="1"/>
    <col min="8714" max="8714" width="8.28515625" style="22" bestFit="1" customWidth="1"/>
    <col min="8715" max="8715" width="6.7109375" style="22" bestFit="1" customWidth="1"/>
    <col min="8716" max="8716" width="16.85546875" style="22" bestFit="1" customWidth="1"/>
    <col min="8717" max="8717" width="12" style="22" bestFit="1" customWidth="1"/>
    <col min="8718" max="8719" width="10.85546875" style="22" bestFit="1" customWidth="1"/>
    <col min="8720" max="8720" width="6.7109375" style="22" bestFit="1" customWidth="1"/>
    <col min="8721" max="8960" width="8.85546875" style="22"/>
    <col min="8961" max="8961" width="3.28515625" style="22" customWidth="1"/>
    <col min="8962" max="8962" width="4.42578125" style="22" bestFit="1" customWidth="1"/>
    <col min="8963" max="8963" width="20.85546875" style="22" customWidth="1"/>
    <col min="8964" max="8964" width="25.7109375" style="22" customWidth="1"/>
    <col min="8965" max="8965" width="14.28515625" style="22" bestFit="1" customWidth="1"/>
    <col min="8966" max="8966" width="12.140625" style="22" bestFit="1" customWidth="1"/>
    <col min="8967" max="8967" width="12.85546875" style="22" bestFit="1" customWidth="1"/>
    <col min="8968" max="8968" width="14.42578125" style="22" bestFit="1" customWidth="1"/>
    <col min="8969" max="8969" width="12.28515625" style="22" bestFit="1" customWidth="1"/>
    <col min="8970" max="8970" width="8.28515625" style="22" bestFit="1" customWidth="1"/>
    <col min="8971" max="8971" width="6.7109375" style="22" bestFit="1" customWidth="1"/>
    <col min="8972" max="8972" width="16.85546875" style="22" bestFit="1" customWidth="1"/>
    <col min="8973" max="8973" width="12" style="22" bestFit="1" customWidth="1"/>
    <col min="8974" max="8975" width="10.85546875" style="22" bestFit="1" customWidth="1"/>
    <col min="8976" max="8976" width="6.7109375" style="22" bestFit="1" customWidth="1"/>
    <col min="8977" max="9216" width="8.85546875" style="22"/>
    <col min="9217" max="9217" width="3.28515625" style="22" customWidth="1"/>
    <col min="9218" max="9218" width="4.42578125" style="22" bestFit="1" customWidth="1"/>
    <col min="9219" max="9219" width="20.85546875" style="22" customWidth="1"/>
    <col min="9220" max="9220" width="25.7109375" style="22" customWidth="1"/>
    <col min="9221" max="9221" width="14.28515625" style="22" bestFit="1" customWidth="1"/>
    <col min="9222" max="9222" width="12.140625" style="22" bestFit="1" customWidth="1"/>
    <col min="9223" max="9223" width="12.85546875" style="22" bestFit="1" customWidth="1"/>
    <col min="9224" max="9224" width="14.42578125" style="22" bestFit="1" customWidth="1"/>
    <col min="9225" max="9225" width="12.28515625" style="22" bestFit="1" customWidth="1"/>
    <col min="9226" max="9226" width="8.28515625" style="22" bestFit="1" customWidth="1"/>
    <col min="9227" max="9227" width="6.7109375" style="22" bestFit="1" customWidth="1"/>
    <col min="9228" max="9228" width="16.85546875" style="22" bestFit="1" customWidth="1"/>
    <col min="9229" max="9229" width="12" style="22" bestFit="1" customWidth="1"/>
    <col min="9230" max="9231" width="10.85546875" style="22" bestFit="1" customWidth="1"/>
    <col min="9232" max="9232" width="6.7109375" style="22" bestFit="1" customWidth="1"/>
    <col min="9233" max="9472" width="8.85546875" style="22"/>
    <col min="9473" max="9473" width="3.28515625" style="22" customWidth="1"/>
    <col min="9474" max="9474" width="4.42578125" style="22" bestFit="1" customWidth="1"/>
    <col min="9475" max="9475" width="20.85546875" style="22" customWidth="1"/>
    <col min="9476" max="9476" width="25.7109375" style="22" customWidth="1"/>
    <col min="9477" max="9477" width="14.28515625" style="22" bestFit="1" customWidth="1"/>
    <col min="9478" max="9478" width="12.140625" style="22" bestFit="1" customWidth="1"/>
    <col min="9479" max="9479" width="12.85546875" style="22" bestFit="1" customWidth="1"/>
    <col min="9480" max="9480" width="14.42578125" style="22" bestFit="1" customWidth="1"/>
    <col min="9481" max="9481" width="12.28515625" style="22" bestFit="1" customWidth="1"/>
    <col min="9482" max="9482" width="8.28515625" style="22" bestFit="1" customWidth="1"/>
    <col min="9483" max="9483" width="6.7109375" style="22" bestFit="1" customWidth="1"/>
    <col min="9484" max="9484" width="16.85546875" style="22" bestFit="1" customWidth="1"/>
    <col min="9485" max="9485" width="12" style="22" bestFit="1" customWidth="1"/>
    <col min="9486" max="9487" width="10.85546875" style="22" bestFit="1" customWidth="1"/>
    <col min="9488" max="9488" width="6.7109375" style="22" bestFit="1" customWidth="1"/>
    <col min="9489" max="9728" width="8.85546875" style="22"/>
    <col min="9729" max="9729" width="3.28515625" style="22" customWidth="1"/>
    <col min="9730" max="9730" width="4.42578125" style="22" bestFit="1" customWidth="1"/>
    <col min="9731" max="9731" width="20.85546875" style="22" customWidth="1"/>
    <col min="9732" max="9732" width="25.7109375" style="22" customWidth="1"/>
    <col min="9733" max="9733" width="14.28515625" style="22" bestFit="1" customWidth="1"/>
    <col min="9734" max="9734" width="12.140625" style="22" bestFit="1" customWidth="1"/>
    <col min="9735" max="9735" width="12.85546875" style="22" bestFit="1" customWidth="1"/>
    <col min="9736" max="9736" width="14.42578125" style="22" bestFit="1" customWidth="1"/>
    <col min="9737" max="9737" width="12.28515625" style="22" bestFit="1" customWidth="1"/>
    <col min="9738" max="9738" width="8.28515625" style="22" bestFit="1" customWidth="1"/>
    <col min="9739" max="9739" width="6.7109375" style="22" bestFit="1" customWidth="1"/>
    <col min="9740" max="9740" width="16.85546875" style="22" bestFit="1" customWidth="1"/>
    <col min="9741" max="9741" width="12" style="22" bestFit="1" customWidth="1"/>
    <col min="9742" max="9743" width="10.85546875" style="22" bestFit="1" customWidth="1"/>
    <col min="9744" max="9744" width="6.7109375" style="22" bestFit="1" customWidth="1"/>
    <col min="9745" max="9984" width="8.85546875" style="22"/>
    <col min="9985" max="9985" width="3.28515625" style="22" customWidth="1"/>
    <col min="9986" max="9986" width="4.42578125" style="22" bestFit="1" customWidth="1"/>
    <col min="9987" max="9987" width="20.85546875" style="22" customWidth="1"/>
    <col min="9988" max="9988" width="25.7109375" style="22" customWidth="1"/>
    <col min="9989" max="9989" width="14.28515625" style="22" bestFit="1" customWidth="1"/>
    <col min="9990" max="9990" width="12.140625" style="22" bestFit="1" customWidth="1"/>
    <col min="9991" max="9991" width="12.85546875" style="22" bestFit="1" customWidth="1"/>
    <col min="9992" max="9992" width="14.42578125" style="22" bestFit="1" customWidth="1"/>
    <col min="9993" max="9993" width="12.28515625" style="22" bestFit="1" customWidth="1"/>
    <col min="9994" max="9994" width="8.28515625" style="22" bestFit="1" customWidth="1"/>
    <col min="9995" max="9995" width="6.7109375" style="22" bestFit="1" customWidth="1"/>
    <col min="9996" max="9996" width="16.85546875" style="22" bestFit="1" customWidth="1"/>
    <col min="9997" max="9997" width="12" style="22" bestFit="1" customWidth="1"/>
    <col min="9998" max="9999" width="10.85546875" style="22" bestFit="1" customWidth="1"/>
    <col min="10000" max="10000" width="6.7109375" style="22" bestFit="1" customWidth="1"/>
    <col min="10001" max="10240" width="8.85546875" style="22"/>
    <col min="10241" max="10241" width="3.28515625" style="22" customWidth="1"/>
    <col min="10242" max="10242" width="4.42578125" style="22" bestFit="1" customWidth="1"/>
    <col min="10243" max="10243" width="20.85546875" style="22" customWidth="1"/>
    <col min="10244" max="10244" width="25.7109375" style="22" customWidth="1"/>
    <col min="10245" max="10245" width="14.28515625" style="22" bestFit="1" customWidth="1"/>
    <col min="10246" max="10246" width="12.140625" style="22" bestFit="1" customWidth="1"/>
    <col min="10247" max="10247" width="12.85546875" style="22" bestFit="1" customWidth="1"/>
    <col min="10248" max="10248" width="14.42578125" style="22" bestFit="1" customWidth="1"/>
    <col min="10249" max="10249" width="12.28515625" style="22" bestFit="1" customWidth="1"/>
    <col min="10250" max="10250" width="8.28515625" style="22" bestFit="1" customWidth="1"/>
    <col min="10251" max="10251" width="6.7109375" style="22" bestFit="1" customWidth="1"/>
    <col min="10252" max="10252" width="16.85546875" style="22" bestFit="1" customWidth="1"/>
    <col min="10253" max="10253" width="12" style="22" bestFit="1" customWidth="1"/>
    <col min="10254" max="10255" width="10.85546875" style="22" bestFit="1" customWidth="1"/>
    <col min="10256" max="10256" width="6.7109375" style="22" bestFit="1" customWidth="1"/>
    <col min="10257" max="10496" width="8.85546875" style="22"/>
    <col min="10497" max="10497" width="3.28515625" style="22" customWidth="1"/>
    <col min="10498" max="10498" width="4.42578125" style="22" bestFit="1" customWidth="1"/>
    <col min="10499" max="10499" width="20.85546875" style="22" customWidth="1"/>
    <col min="10500" max="10500" width="25.7109375" style="22" customWidth="1"/>
    <col min="10501" max="10501" width="14.28515625" style="22" bestFit="1" customWidth="1"/>
    <col min="10502" max="10502" width="12.140625" style="22" bestFit="1" customWidth="1"/>
    <col min="10503" max="10503" width="12.85546875" style="22" bestFit="1" customWidth="1"/>
    <col min="10504" max="10504" width="14.42578125" style="22" bestFit="1" customWidth="1"/>
    <col min="10505" max="10505" width="12.28515625" style="22" bestFit="1" customWidth="1"/>
    <col min="10506" max="10506" width="8.28515625" style="22" bestFit="1" customWidth="1"/>
    <col min="10507" max="10507" width="6.7109375" style="22" bestFit="1" customWidth="1"/>
    <col min="10508" max="10508" width="16.85546875" style="22" bestFit="1" customWidth="1"/>
    <col min="10509" max="10509" width="12" style="22" bestFit="1" customWidth="1"/>
    <col min="10510" max="10511" width="10.85546875" style="22" bestFit="1" customWidth="1"/>
    <col min="10512" max="10512" width="6.7109375" style="22" bestFit="1" customWidth="1"/>
    <col min="10513" max="10752" width="8.85546875" style="22"/>
    <col min="10753" max="10753" width="3.28515625" style="22" customWidth="1"/>
    <col min="10754" max="10754" width="4.42578125" style="22" bestFit="1" customWidth="1"/>
    <col min="10755" max="10755" width="20.85546875" style="22" customWidth="1"/>
    <col min="10756" max="10756" width="25.7109375" style="22" customWidth="1"/>
    <col min="10757" max="10757" width="14.28515625" style="22" bestFit="1" customWidth="1"/>
    <col min="10758" max="10758" width="12.140625" style="22" bestFit="1" customWidth="1"/>
    <col min="10759" max="10759" width="12.85546875" style="22" bestFit="1" customWidth="1"/>
    <col min="10760" max="10760" width="14.42578125" style="22" bestFit="1" customWidth="1"/>
    <col min="10761" max="10761" width="12.28515625" style="22" bestFit="1" customWidth="1"/>
    <col min="10762" max="10762" width="8.28515625" style="22" bestFit="1" customWidth="1"/>
    <col min="10763" max="10763" width="6.7109375" style="22" bestFit="1" customWidth="1"/>
    <col min="10764" max="10764" width="16.85546875" style="22" bestFit="1" customWidth="1"/>
    <col min="10765" max="10765" width="12" style="22" bestFit="1" customWidth="1"/>
    <col min="10766" max="10767" width="10.85546875" style="22" bestFit="1" customWidth="1"/>
    <col min="10768" max="10768" width="6.7109375" style="22" bestFit="1" customWidth="1"/>
    <col min="10769" max="11008" width="8.85546875" style="22"/>
    <col min="11009" max="11009" width="3.28515625" style="22" customWidth="1"/>
    <col min="11010" max="11010" width="4.42578125" style="22" bestFit="1" customWidth="1"/>
    <col min="11011" max="11011" width="20.85546875" style="22" customWidth="1"/>
    <col min="11012" max="11012" width="25.7109375" style="22" customWidth="1"/>
    <col min="11013" max="11013" width="14.28515625" style="22" bestFit="1" customWidth="1"/>
    <col min="11014" max="11014" width="12.140625" style="22" bestFit="1" customWidth="1"/>
    <col min="11015" max="11015" width="12.85546875" style="22" bestFit="1" customWidth="1"/>
    <col min="11016" max="11016" width="14.42578125" style="22" bestFit="1" customWidth="1"/>
    <col min="11017" max="11017" width="12.28515625" style="22" bestFit="1" customWidth="1"/>
    <col min="11018" max="11018" width="8.28515625" style="22" bestFit="1" customWidth="1"/>
    <col min="11019" max="11019" width="6.7109375" style="22" bestFit="1" customWidth="1"/>
    <col min="11020" max="11020" width="16.85546875" style="22" bestFit="1" customWidth="1"/>
    <col min="11021" max="11021" width="12" style="22" bestFit="1" customWidth="1"/>
    <col min="11022" max="11023" width="10.85546875" style="22" bestFit="1" customWidth="1"/>
    <col min="11024" max="11024" width="6.7109375" style="22" bestFit="1" customWidth="1"/>
    <col min="11025" max="11264" width="8.85546875" style="22"/>
    <col min="11265" max="11265" width="3.28515625" style="22" customWidth="1"/>
    <col min="11266" max="11266" width="4.42578125" style="22" bestFit="1" customWidth="1"/>
    <col min="11267" max="11267" width="20.85546875" style="22" customWidth="1"/>
    <col min="11268" max="11268" width="25.7109375" style="22" customWidth="1"/>
    <col min="11269" max="11269" width="14.28515625" style="22" bestFit="1" customWidth="1"/>
    <col min="11270" max="11270" width="12.140625" style="22" bestFit="1" customWidth="1"/>
    <col min="11271" max="11271" width="12.85546875" style="22" bestFit="1" customWidth="1"/>
    <col min="11272" max="11272" width="14.42578125" style="22" bestFit="1" customWidth="1"/>
    <col min="11273" max="11273" width="12.28515625" style="22" bestFit="1" customWidth="1"/>
    <col min="11274" max="11274" width="8.28515625" style="22" bestFit="1" customWidth="1"/>
    <col min="11275" max="11275" width="6.7109375" style="22" bestFit="1" customWidth="1"/>
    <col min="11276" max="11276" width="16.85546875" style="22" bestFit="1" customWidth="1"/>
    <col min="11277" max="11277" width="12" style="22" bestFit="1" customWidth="1"/>
    <col min="11278" max="11279" width="10.85546875" style="22" bestFit="1" customWidth="1"/>
    <col min="11280" max="11280" width="6.7109375" style="22" bestFit="1" customWidth="1"/>
    <col min="11281" max="11520" width="8.85546875" style="22"/>
    <col min="11521" max="11521" width="3.28515625" style="22" customWidth="1"/>
    <col min="11522" max="11522" width="4.42578125" style="22" bestFit="1" customWidth="1"/>
    <col min="11523" max="11523" width="20.85546875" style="22" customWidth="1"/>
    <col min="11524" max="11524" width="25.7109375" style="22" customWidth="1"/>
    <col min="11525" max="11525" width="14.28515625" style="22" bestFit="1" customWidth="1"/>
    <col min="11526" max="11526" width="12.140625" style="22" bestFit="1" customWidth="1"/>
    <col min="11527" max="11527" width="12.85546875" style="22" bestFit="1" customWidth="1"/>
    <col min="11528" max="11528" width="14.42578125" style="22" bestFit="1" customWidth="1"/>
    <col min="11529" max="11529" width="12.28515625" style="22" bestFit="1" customWidth="1"/>
    <col min="11530" max="11530" width="8.28515625" style="22" bestFit="1" customWidth="1"/>
    <col min="11531" max="11531" width="6.7109375" style="22" bestFit="1" customWidth="1"/>
    <col min="11532" max="11532" width="16.85546875" style="22" bestFit="1" customWidth="1"/>
    <col min="11533" max="11533" width="12" style="22" bestFit="1" customWidth="1"/>
    <col min="11534" max="11535" width="10.85546875" style="22" bestFit="1" customWidth="1"/>
    <col min="11536" max="11536" width="6.7109375" style="22" bestFit="1" customWidth="1"/>
    <col min="11537" max="11776" width="8.85546875" style="22"/>
    <col min="11777" max="11777" width="3.28515625" style="22" customWidth="1"/>
    <col min="11778" max="11778" width="4.42578125" style="22" bestFit="1" customWidth="1"/>
    <col min="11779" max="11779" width="20.85546875" style="22" customWidth="1"/>
    <col min="11780" max="11780" width="25.7109375" style="22" customWidth="1"/>
    <col min="11781" max="11781" width="14.28515625" style="22" bestFit="1" customWidth="1"/>
    <col min="11782" max="11782" width="12.140625" style="22" bestFit="1" customWidth="1"/>
    <col min="11783" max="11783" width="12.85546875" style="22" bestFit="1" customWidth="1"/>
    <col min="11784" max="11784" width="14.42578125" style="22" bestFit="1" customWidth="1"/>
    <col min="11785" max="11785" width="12.28515625" style="22" bestFit="1" customWidth="1"/>
    <col min="11786" max="11786" width="8.28515625" style="22" bestFit="1" customWidth="1"/>
    <col min="11787" max="11787" width="6.7109375" style="22" bestFit="1" customWidth="1"/>
    <col min="11788" max="11788" width="16.85546875" style="22" bestFit="1" customWidth="1"/>
    <col min="11789" max="11789" width="12" style="22" bestFit="1" customWidth="1"/>
    <col min="11790" max="11791" width="10.85546875" style="22" bestFit="1" customWidth="1"/>
    <col min="11792" max="11792" width="6.7109375" style="22" bestFit="1" customWidth="1"/>
    <col min="11793" max="12032" width="8.85546875" style="22"/>
    <col min="12033" max="12033" width="3.28515625" style="22" customWidth="1"/>
    <col min="12034" max="12034" width="4.42578125" style="22" bestFit="1" customWidth="1"/>
    <col min="12035" max="12035" width="20.85546875" style="22" customWidth="1"/>
    <col min="12036" max="12036" width="25.7109375" style="22" customWidth="1"/>
    <col min="12037" max="12037" width="14.28515625" style="22" bestFit="1" customWidth="1"/>
    <col min="12038" max="12038" width="12.140625" style="22" bestFit="1" customWidth="1"/>
    <col min="12039" max="12039" width="12.85546875" style="22" bestFit="1" customWidth="1"/>
    <col min="12040" max="12040" width="14.42578125" style="22" bestFit="1" customWidth="1"/>
    <col min="12041" max="12041" width="12.28515625" style="22" bestFit="1" customWidth="1"/>
    <col min="12042" max="12042" width="8.28515625" style="22" bestFit="1" customWidth="1"/>
    <col min="12043" max="12043" width="6.7109375" style="22" bestFit="1" customWidth="1"/>
    <col min="12044" max="12044" width="16.85546875" style="22" bestFit="1" customWidth="1"/>
    <col min="12045" max="12045" width="12" style="22" bestFit="1" customWidth="1"/>
    <col min="12046" max="12047" width="10.85546875" style="22" bestFit="1" customWidth="1"/>
    <col min="12048" max="12048" width="6.7109375" style="22" bestFit="1" customWidth="1"/>
    <col min="12049" max="12288" width="8.85546875" style="22"/>
    <col min="12289" max="12289" width="3.28515625" style="22" customWidth="1"/>
    <col min="12290" max="12290" width="4.42578125" style="22" bestFit="1" customWidth="1"/>
    <col min="12291" max="12291" width="20.85546875" style="22" customWidth="1"/>
    <col min="12292" max="12292" width="25.7109375" style="22" customWidth="1"/>
    <col min="12293" max="12293" width="14.28515625" style="22" bestFit="1" customWidth="1"/>
    <col min="12294" max="12294" width="12.140625" style="22" bestFit="1" customWidth="1"/>
    <col min="12295" max="12295" width="12.85546875" style="22" bestFit="1" customWidth="1"/>
    <col min="12296" max="12296" width="14.42578125" style="22" bestFit="1" customWidth="1"/>
    <col min="12297" max="12297" width="12.28515625" style="22" bestFit="1" customWidth="1"/>
    <col min="12298" max="12298" width="8.28515625" style="22" bestFit="1" customWidth="1"/>
    <col min="12299" max="12299" width="6.7109375" style="22" bestFit="1" customWidth="1"/>
    <col min="12300" max="12300" width="16.85546875" style="22" bestFit="1" customWidth="1"/>
    <col min="12301" max="12301" width="12" style="22" bestFit="1" customWidth="1"/>
    <col min="12302" max="12303" width="10.85546875" style="22" bestFit="1" customWidth="1"/>
    <col min="12304" max="12304" width="6.7109375" style="22" bestFit="1" customWidth="1"/>
    <col min="12305" max="12544" width="8.85546875" style="22"/>
    <col min="12545" max="12545" width="3.28515625" style="22" customWidth="1"/>
    <col min="12546" max="12546" width="4.42578125" style="22" bestFit="1" customWidth="1"/>
    <col min="12547" max="12547" width="20.85546875" style="22" customWidth="1"/>
    <col min="12548" max="12548" width="25.7109375" style="22" customWidth="1"/>
    <col min="12549" max="12549" width="14.28515625" style="22" bestFit="1" customWidth="1"/>
    <col min="12550" max="12550" width="12.140625" style="22" bestFit="1" customWidth="1"/>
    <col min="12551" max="12551" width="12.85546875" style="22" bestFit="1" customWidth="1"/>
    <col min="12552" max="12552" width="14.42578125" style="22" bestFit="1" customWidth="1"/>
    <col min="12553" max="12553" width="12.28515625" style="22" bestFit="1" customWidth="1"/>
    <col min="12554" max="12554" width="8.28515625" style="22" bestFit="1" customWidth="1"/>
    <col min="12555" max="12555" width="6.7109375" style="22" bestFit="1" customWidth="1"/>
    <col min="12556" max="12556" width="16.85546875" style="22" bestFit="1" customWidth="1"/>
    <col min="12557" max="12557" width="12" style="22" bestFit="1" customWidth="1"/>
    <col min="12558" max="12559" width="10.85546875" style="22" bestFit="1" customWidth="1"/>
    <col min="12560" max="12560" width="6.7109375" style="22" bestFit="1" customWidth="1"/>
    <col min="12561" max="12800" width="8.85546875" style="22"/>
    <col min="12801" max="12801" width="3.28515625" style="22" customWidth="1"/>
    <col min="12802" max="12802" width="4.42578125" style="22" bestFit="1" customWidth="1"/>
    <col min="12803" max="12803" width="20.85546875" style="22" customWidth="1"/>
    <col min="12804" max="12804" width="25.7109375" style="22" customWidth="1"/>
    <col min="12805" max="12805" width="14.28515625" style="22" bestFit="1" customWidth="1"/>
    <col min="12806" max="12806" width="12.140625" style="22" bestFit="1" customWidth="1"/>
    <col min="12807" max="12807" width="12.85546875" style="22" bestFit="1" customWidth="1"/>
    <col min="12808" max="12808" width="14.42578125" style="22" bestFit="1" customWidth="1"/>
    <col min="12809" max="12809" width="12.28515625" style="22" bestFit="1" customWidth="1"/>
    <col min="12810" max="12810" width="8.28515625" style="22" bestFit="1" customWidth="1"/>
    <col min="12811" max="12811" width="6.7109375" style="22" bestFit="1" customWidth="1"/>
    <col min="12812" max="12812" width="16.85546875" style="22" bestFit="1" customWidth="1"/>
    <col min="12813" max="12813" width="12" style="22" bestFit="1" customWidth="1"/>
    <col min="12814" max="12815" width="10.85546875" style="22" bestFit="1" customWidth="1"/>
    <col min="12816" max="12816" width="6.7109375" style="22" bestFit="1" customWidth="1"/>
    <col min="12817" max="13056" width="8.85546875" style="22"/>
    <col min="13057" max="13057" width="3.28515625" style="22" customWidth="1"/>
    <col min="13058" max="13058" width="4.42578125" style="22" bestFit="1" customWidth="1"/>
    <col min="13059" max="13059" width="20.85546875" style="22" customWidth="1"/>
    <col min="13060" max="13060" width="25.7109375" style="22" customWidth="1"/>
    <col min="13061" max="13061" width="14.28515625" style="22" bestFit="1" customWidth="1"/>
    <col min="13062" max="13062" width="12.140625" style="22" bestFit="1" customWidth="1"/>
    <col min="13063" max="13063" width="12.85546875" style="22" bestFit="1" customWidth="1"/>
    <col min="13064" max="13064" width="14.42578125" style="22" bestFit="1" customWidth="1"/>
    <col min="13065" max="13065" width="12.28515625" style="22" bestFit="1" customWidth="1"/>
    <col min="13066" max="13066" width="8.28515625" style="22" bestFit="1" customWidth="1"/>
    <col min="13067" max="13067" width="6.7109375" style="22" bestFit="1" customWidth="1"/>
    <col min="13068" max="13068" width="16.85546875" style="22" bestFit="1" customWidth="1"/>
    <col min="13069" max="13069" width="12" style="22" bestFit="1" customWidth="1"/>
    <col min="13070" max="13071" width="10.85546875" style="22" bestFit="1" customWidth="1"/>
    <col min="13072" max="13072" width="6.7109375" style="22" bestFit="1" customWidth="1"/>
    <col min="13073" max="13312" width="8.85546875" style="22"/>
    <col min="13313" max="13313" width="3.28515625" style="22" customWidth="1"/>
    <col min="13314" max="13314" width="4.42578125" style="22" bestFit="1" customWidth="1"/>
    <col min="13315" max="13315" width="20.85546875" style="22" customWidth="1"/>
    <col min="13316" max="13316" width="25.7109375" style="22" customWidth="1"/>
    <col min="13317" max="13317" width="14.28515625" style="22" bestFit="1" customWidth="1"/>
    <col min="13318" max="13318" width="12.140625" style="22" bestFit="1" customWidth="1"/>
    <col min="13319" max="13319" width="12.85546875" style="22" bestFit="1" customWidth="1"/>
    <col min="13320" max="13320" width="14.42578125" style="22" bestFit="1" customWidth="1"/>
    <col min="13321" max="13321" width="12.28515625" style="22" bestFit="1" customWidth="1"/>
    <col min="13322" max="13322" width="8.28515625" style="22" bestFit="1" customWidth="1"/>
    <col min="13323" max="13323" width="6.7109375" style="22" bestFit="1" customWidth="1"/>
    <col min="13324" max="13324" width="16.85546875" style="22" bestFit="1" customWidth="1"/>
    <col min="13325" max="13325" width="12" style="22" bestFit="1" customWidth="1"/>
    <col min="13326" max="13327" width="10.85546875" style="22" bestFit="1" customWidth="1"/>
    <col min="13328" max="13328" width="6.7109375" style="22" bestFit="1" customWidth="1"/>
    <col min="13329" max="13568" width="8.85546875" style="22"/>
    <col min="13569" max="13569" width="3.28515625" style="22" customWidth="1"/>
    <col min="13570" max="13570" width="4.42578125" style="22" bestFit="1" customWidth="1"/>
    <col min="13571" max="13571" width="20.85546875" style="22" customWidth="1"/>
    <col min="13572" max="13572" width="25.7109375" style="22" customWidth="1"/>
    <col min="13573" max="13573" width="14.28515625" style="22" bestFit="1" customWidth="1"/>
    <col min="13574" max="13574" width="12.140625" style="22" bestFit="1" customWidth="1"/>
    <col min="13575" max="13575" width="12.85546875" style="22" bestFit="1" customWidth="1"/>
    <col min="13576" max="13576" width="14.42578125" style="22" bestFit="1" customWidth="1"/>
    <col min="13577" max="13577" width="12.28515625" style="22" bestFit="1" customWidth="1"/>
    <col min="13578" max="13578" width="8.28515625" style="22" bestFit="1" customWidth="1"/>
    <col min="13579" max="13579" width="6.7109375" style="22" bestFit="1" customWidth="1"/>
    <col min="13580" max="13580" width="16.85546875" style="22" bestFit="1" customWidth="1"/>
    <col min="13581" max="13581" width="12" style="22" bestFit="1" customWidth="1"/>
    <col min="13582" max="13583" width="10.85546875" style="22" bestFit="1" customWidth="1"/>
    <col min="13584" max="13584" width="6.7109375" style="22" bestFit="1" customWidth="1"/>
    <col min="13585" max="13824" width="8.85546875" style="22"/>
    <col min="13825" max="13825" width="3.28515625" style="22" customWidth="1"/>
    <col min="13826" max="13826" width="4.42578125" style="22" bestFit="1" customWidth="1"/>
    <col min="13827" max="13827" width="20.85546875" style="22" customWidth="1"/>
    <col min="13828" max="13828" width="25.7109375" style="22" customWidth="1"/>
    <col min="13829" max="13829" width="14.28515625" style="22" bestFit="1" customWidth="1"/>
    <col min="13830" max="13830" width="12.140625" style="22" bestFit="1" customWidth="1"/>
    <col min="13831" max="13831" width="12.85546875" style="22" bestFit="1" customWidth="1"/>
    <col min="13832" max="13832" width="14.42578125" style="22" bestFit="1" customWidth="1"/>
    <col min="13833" max="13833" width="12.28515625" style="22" bestFit="1" customWidth="1"/>
    <col min="13834" max="13834" width="8.28515625" style="22" bestFit="1" customWidth="1"/>
    <col min="13835" max="13835" width="6.7109375" style="22" bestFit="1" customWidth="1"/>
    <col min="13836" max="13836" width="16.85546875" style="22" bestFit="1" customWidth="1"/>
    <col min="13837" max="13837" width="12" style="22" bestFit="1" customWidth="1"/>
    <col min="13838" max="13839" width="10.85546875" style="22" bestFit="1" customWidth="1"/>
    <col min="13840" max="13840" width="6.7109375" style="22" bestFit="1" customWidth="1"/>
    <col min="13841" max="14080" width="8.85546875" style="22"/>
    <col min="14081" max="14081" width="3.28515625" style="22" customWidth="1"/>
    <col min="14082" max="14082" width="4.42578125" style="22" bestFit="1" customWidth="1"/>
    <col min="14083" max="14083" width="20.85546875" style="22" customWidth="1"/>
    <col min="14084" max="14084" width="25.7109375" style="22" customWidth="1"/>
    <col min="14085" max="14085" width="14.28515625" style="22" bestFit="1" customWidth="1"/>
    <col min="14086" max="14086" width="12.140625" style="22" bestFit="1" customWidth="1"/>
    <col min="14087" max="14087" width="12.85546875" style="22" bestFit="1" customWidth="1"/>
    <col min="14088" max="14088" width="14.42578125" style="22" bestFit="1" customWidth="1"/>
    <col min="14089" max="14089" width="12.28515625" style="22" bestFit="1" customWidth="1"/>
    <col min="14090" max="14090" width="8.28515625" style="22" bestFit="1" customWidth="1"/>
    <col min="14091" max="14091" width="6.7109375" style="22" bestFit="1" customWidth="1"/>
    <col min="14092" max="14092" width="16.85546875" style="22" bestFit="1" customWidth="1"/>
    <col min="14093" max="14093" width="12" style="22" bestFit="1" customWidth="1"/>
    <col min="14094" max="14095" width="10.85546875" style="22" bestFit="1" customWidth="1"/>
    <col min="14096" max="14096" width="6.7109375" style="22" bestFit="1" customWidth="1"/>
    <col min="14097" max="14336" width="8.85546875" style="22"/>
    <col min="14337" max="14337" width="3.28515625" style="22" customWidth="1"/>
    <col min="14338" max="14338" width="4.42578125" style="22" bestFit="1" customWidth="1"/>
    <col min="14339" max="14339" width="20.85546875" style="22" customWidth="1"/>
    <col min="14340" max="14340" width="25.7109375" style="22" customWidth="1"/>
    <col min="14341" max="14341" width="14.28515625" style="22" bestFit="1" customWidth="1"/>
    <col min="14342" max="14342" width="12.140625" style="22" bestFit="1" customWidth="1"/>
    <col min="14343" max="14343" width="12.85546875" style="22" bestFit="1" customWidth="1"/>
    <col min="14344" max="14344" width="14.42578125" style="22" bestFit="1" customWidth="1"/>
    <col min="14345" max="14345" width="12.28515625" style="22" bestFit="1" customWidth="1"/>
    <col min="14346" max="14346" width="8.28515625" style="22" bestFit="1" customWidth="1"/>
    <col min="14347" max="14347" width="6.7109375" style="22" bestFit="1" customWidth="1"/>
    <col min="14348" max="14348" width="16.85546875" style="22" bestFit="1" customWidth="1"/>
    <col min="14349" max="14349" width="12" style="22" bestFit="1" customWidth="1"/>
    <col min="14350" max="14351" width="10.85546875" style="22" bestFit="1" customWidth="1"/>
    <col min="14352" max="14352" width="6.7109375" style="22" bestFit="1" customWidth="1"/>
    <col min="14353" max="14592" width="8.85546875" style="22"/>
    <col min="14593" max="14593" width="3.28515625" style="22" customWidth="1"/>
    <col min="14594" max="14594" width="4.42578125" style="22" bestFit="1" customWidth="1"/>
    <col min="14595" max="14595" width="20.85546875" style="22" customWidth="1"/>
    <col min="14596" max="14596" width="25.7109375" style="22" customWidth="1"/>
    <col min="14597" max="14597" width="14.28515625" style="22" bestFit="1" customWidth="1"/>
    <col min="14598" max="14598" width="12.140625" style="22" bestFit="1" customWidth="1"/>
    <col min="14599" max="14599" width="12.85546875" style="22" bestFit="1" customWidth="1"/>
    <col min="14600" max="14600" width="14.42578125" style="22" bestFit="1" customWidth="1"/>
    <col min="14601" max="14601" width="12.28515625" style="22" bestFit="1" customWidth="1"/>
    <col min="14602" max="14602" width="8.28515625" style="22" bestFit="1" customWidth="1"/>
    <col min="14603" max="14603" width="6.7109375" style="22" bestFit="1" customWidth="1"/>
    <col min="14604" max="14604" width="16.85546875" style="22" bestFit="1" customWidth="1"/>
    <col min="14605" max="14605" width="12" style="22" bestFit="1" customWidth="1"/>
    <col min="14606" max="14607" width="10.85546875" style="22" bestFit="1" customWidth="1"/>
    <col min="14608" max="14608" width="6.7109375" style="22" bestFit="1" customWidth="1"/>
    <col min="14609" max="14848" width="8.85546875" style="22"/>
    <col min="14849" max="14849" width="3.28515625" style="22" customWidth="1"/>
    <col min="14850" max="14850" width="4.42578125" style="22" bestFit="1" customWidth="1"/>
    <col min="14851" max="14851" width="20.85546875" style="22" customWidth="1"/>
    <col min="14852" max="14852" width="25.7109375" style="22" customWidth="1"/>
    <col min="14853" max="14853" width="14.28515625" style="22" bestFit="1" customWidth="1"/>
    <col min="14854" max="14854" width="12.140625" style="22" bestFit="1" customWidth="1"/>
    <col min="14855" max="14855" width="12.85546875" style="22" bestFit="1" customWidth="1"/>
    <col min="14856" max="14856" width="14.42578125" style="22" bestFit="1" customWidth="1"/>
    <col min="14857" max="14857" width="12.28515625" style="22" bestFit="1" customWidth="1"/>
    <col min="14858" max="14858" width="8.28515625" style="22" bestFit="1" customWidth="1"/>
    <col min="14859" max="14859" width="6.7109375" style="22" bestFit="1" customWidth="1"/>
    <col min="14860" max="14860" width="16.85546875" style="22" bestFit="1" customWidth="1"/>
    <col min="14861" max="14861" width="12" style="22" bestFit="1" customWidth="1"/>
    <col min="14862" max="14863" width="10.85546875" style="22" bestFit="1" customWidth="1"/>
    <col min="14864" max="14864" width="6.7109375" style="22" bestFit="1" customWidth="1"/>
    <col min="14865" max="15104" width="8.85546875" style="22"/>
    <col min="15105" max="15105" width="3.28515625" style="22" customWidth="1"/>
    <col min="15106" max="15106" width="4.42578125" style="22" bestFit="1" customWidth="1"/>
    <col min="15107" max="15107" width="20.85546875" style="22" customWidth="1"/>
    <col min="15108" max="15108" width="25.7109375" style="22" customWidth="1"/>
    <col min="15109" max="15109" width="14.28515625" style="22" bestFit="1" customWidth="1"/>
    <col min="15110" max="15110" width="12.140625" style="22" bestFit="1" customWidth="1"/>
    <col min="15111" max="15111" width="12.85546875" style="22" bestFit="1" customWidth="1"/>
    <col min="15112" max="15112" width="14.42578125" style="22" bestFit="1" customWidth="1"/>
    <col min="15113" max="15113" width="12.28515625" style="22" bestFit="1" customWidth="1"/>
    <col min="15114" max="15114" width="8.28515625" style="22" bestFit="1" customWidth="1"/>
    <col min="15115" max="15115" width="6.7109375" style="22" bestFit="1" customWidth="1"/>
    <col min="15116" max="15116" width="16.85546875" style="22" bestFit="1" customWidth="1"/>
    <col min="15117" max="15117" width="12" style="22" bestFit="1" customWidth="1"/>
    <col min="15118" max="15119" width="10.85546875" style="22" bestFit="1" customWidth="1"/>
    <col min="15120" max="15120" width="6.7109375" style="22" bestFit="1" customWidth="1"/>
    <col min="15121" max="15360" width="8.85546875" style="22"/>
    <col min="15361" max="15361" width="3.28515625" style="22" customWidth="1"/>
    <col min="15362" max="15362" width="4.42578125" style="22" bestFit="1" customWidth="1"/>
    <col min="15363" max="15363" width="20.85546875" style="22" customWidth="1"/>
    <col min="15364" max="15364" width="25.7109375" style="22" customWidth="1"/>
    <col min="15365" max="15365" width="14.28515625" style="22" bestFit="1" customWidth="1"/>
    <col min="15366" max="15366" width="12.140625" style="22" bestFit="1" customWidth="1"/>
    <col min="15367" max="15367" width="12.85546875" style="22" bestFit="1" customWidth="1"/>
    <col min="15368" max="15368" width="14.42578125" style="22" bestFit="1" customWidth="1"/>
    <col min="15369" max="15369" width="12.28515625" style="22" bestFit="1" customWidth="1"/>
    <col min="15370" max="15370" width="8.28515625" style="22" bestFit="1" customWidth="1"/>
    <col min="15371" max="15371" width="6.7109375" style="22" bestFit="1" customWidth="1"/>
    <col min="15372" max="15372" width="16.85546875" style="22" bestFit="1" customWidth="1"/>
    <col min="15373" max="15373" width="12" style="22" bestFit="1" customWidth="1"/>
    <col min="15374" max="15375" width="10.85546875" style="22" bestFit="1" customWidth="1"/>
    <col min="15376" max="15376" width="6.7109375" style="22" bestFit="1" customWidth="1"/>
    <col min="15377" max="15616" width="8.85546875" style="22"/>
    <col min="15617" max="15617" width="3.28515625" style="22" customWidth="1"/>
    <col min="15618" max="15618" width="4.42578125" style="22" bestFit="1" customWidth="1"/>
    <col min="15619" max="15619" width="20.85546875" style="22" customWidth="1"/>
    <col min="15620" max="15620" width="25.7109375" style="22" customWidth="1"/>
    <col min="15621" max="15621" width="14.28515625" style="22" bestFit="1" customWidth="1"/>
    <col min="15622" max="15622" width="12.140625" style="22" bestFit="1" customWidth="1"/>
    <col min="15623" max="15623" width="12.85546875" style="22" bestFit="1" customWidth="1"/>
    <col min="15624" max="15624" width="14.42578125" style="22" bestFit="1" customWidth="1"/>
    <col min="15625" max="15625" width="12.28515625" style="22" bestFit="1" customWidth="1"/>
    <col min="15626" max="15626" width="8.28515625" style="22" bestFit="1" customWidth="1"/>
    <col min="15627" max="15627" width="6.7109375" style="22" bestFit="1" customWidth="1"/>
    <col min="15628" max="15628" width="16.85546875" style="22" bestFit="1" customWidth="1"/>
    <col min="15629" max="15629" width="12" style="22" bestFit="1" customWidth="1"/>
    <col min="15630" max="15631" width="10.85546875" style="22" bestFit="1" customWidth="1"/>
    <col min="15632" max="15632" width="6.7109375" style="22" bestFit="1" customWidth="1"/>
    <col min="15633" max="15872" width="8.85546875" style="22"/>
    <col min="15873" max="15873" width="3.28515625" style="22" customWidth="1"/>
    <col min="15874" max="15874" width="4.42578125" style="22" bestFit="1" customWidth="1"/>
    <col min="15875" max="15875" width="20.85546875" style="22" customWidth="1"/>
    <col min="15876" max="15876" width="25.7109375" style="22" customWidth="1"/>
    <col min="15877" max="15877" width="14.28515625" style="22" bestFit="1" customWidth="1"/>
    <col min="15878" max="15878" width="12.140625" style="22" bestFit="1" customWidth="1"/>
    <col min="15879" max="15879" width="12.85546875" style="22" bestFit="1" customWidth="1"/>
    <col min="15880" max="15880" width="14.42578125" style="22" bestFit="1" customWidth="1"/>
    <col min="15881" max="15881" width="12.28515625" style="22" bestFit="1" customWidth="1"/>
    <col min="15882" max="15882" width="8.28515625" style="22" bestFit="1" customWidth="1"/>
    <col min="15883" max="15883" width="6.7109375" style="22" bestFit="1" customWidth="1"/>
    <col min="15884" max="15884" width="16.85546875" style="22" bestFit="1" customWidth="1"/>
    <col min="15885" max="15885" width="12" style="22" bestFit="1" customWidth="1"/>
    <col min="15886" max="15887" width="10.85546875" style="22" bestFit="1" customWidth="1"/>
    <col min="15888" max="15888" width="6.7109375" style="22" bestFit="1" customWidth="1"/>
    <col min="15889" max="16128" width="8.85546875" style="22"/>
    <col min="16129" max="16129" width="3.28515625" style="22" customWidth="1"/>
    <col min="16130" max="16130" width="4.42578125" style="22" bestFit="1" customWidth="1"/>
    <col min="16131" max="16131" width="20.85546875" style="22" customWidth="1"/>
    <col min="16132" max="16132" width="25.7109375" style="22" customWidth="1"/>
    <col min="16133" max="16133" width="14.28515625" style="22" bestFit="1" customWidth="1"/>
    <col min="16134" max="16134" width="12.140625" style="22" bestFit="1" customWidth="1"/>
    <col min="16135" max="16135" width="12.85546875" style="22" bestFit="1" customWidth="1"/>
    <col min="16136" max="16136" width="14.42578125" style="22" bestFit="1" customWidth="1"/>
    <col min="16137" max="16137" width="12.28515625" style="22" bestFit="1" customWidth="1"/>
    <col min="16138" max="16138" width="8.28515625" style="22" bestFit="1" customWidth="1"/>
    <col min="16139" max="16139" width="6.7109375" style="22" bestFit="1" customWidth="1"/>
    <col min="16140" max="16140" width="16.85546875" style="22" bestFit="1" customWidth="1"/>
    <col min="16141" max="16141" width="12" style="22" bestFit="1" customWidth="1"/>
    <col min="16142" max="16143" width="10.85546875" style="22" bestFit="1" customWidth="1"/>
    <col min="16144" max="16144" width="6.7109375" style="22" bestFit="1" customWidth="1"/>
    <col min="16145" max="16384" width="8.85546875" style="22"/>
  </cols>
  <sheetData>
    <row r="1" spans="1:16" s="15" customFormat="1" ht="20.25" customHeight="1">
      <c r="A1" s="138"/>
      <c r="B1" s="137" t="s">
        <v>96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s="15" customFormat="1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s="15" customFormat="1" ht="22.5" customHeight="1">
      <c r="A3" s="138"/>
      <c r="B3" s="140" t="s">
        <v>7</v>
      </c>
      <c r="C3" s="140" t="s">
        <v>57</v>
      </c>
      <c r="D3" s="103" t="s">
        <v>58</v>
      </c>
      <c r="E3" s="142"/>
      <c r="F3" s="142"/>
      <c r="G3" s="142"/>
      <c r="H3" s="142"/>
      <c r="I3" s="142"/>
      <c r="J3" s="142"/>
      <c r="K3" s="104"/>
      <c r="L3" s="132" t="s">
        <v>59</v>
      </c>
      <c r="M3" s="132"/>
      <c r="N3" s="132"/>
      <c r="O3" s="132"/>
      <c r="P3" s="132"/>
    </row>
    <row r="4" spans="1:16" s="15" customFormat="1" ht="51">
      <c r="A4" s="138"/>
      <c r="B4" s="141"/>
      <c r="C4" s="141"/>
      <c r="D4" s="16" t="s">
        <v>60</v>
      </c>
      <c r="E4" s="16" t="s">
        <v>61</v>
      </c>
      <c r="F4" s="16" t="s">
        <v>62</v>
      </c>
      <c r="G4" s="16" t="s">
        <v>63</v>
      </c>
      <c r="H4" s="16" t="s">
        <v>64</v>
      </c>
      <c r="I4" s="16" t="s">
        <v>65</v>
      </c>
      <c r="J4" s="16" t="s">
        <v>66</v>
      </c>
      <c r="K4" s="16" t="s">
        <v>67</v>
      </c>
      <c r="L4" s="16" t="s">
        <v>68</v>
      </c>
      <c r="M4" s="16" t="s">
        <v>69</v>
      </c>
      <c r="N4" s="16" t="s">
        <v>70</v>
      </c>
      <c r="O4" s="16" t="s">
        <v>71</v>
      </c>
      <c r="P4" s="16" t="s">
        <v>67</v>
      </c>
    </row>
    <row r="5" spans="1:16" s="15" customFormat="1" ht="21" customHeight="1">
      <c r="A5" s="138"/>
      <c r="B5" s="17">
        <v>1</v>
      </c>
      <c r="C5" s="18" t="s">
        <v>72</v>
      </c>
      <c r="D5" s="19" t="s">
        <v>73</v>
      </c>
      <c r="E5" s="19" t="s">
        <v>74</v>
      </c>
      <c r="F5" s="19" t="s">
        <v>75</v>
      </c>
      <c r="G5" s="19" t="s">
        <v>75</v>
      </c>
      <c r="H5" s="19" t="s">
        <v>74</v>
      </c>
      <c r="I5" s="19" t="s">
        <v>74</v>
      </c>
      <c r="J5" s="19" t="s">
        <v>75</v>
      </c>
      <c r="K5" s="19" t="s">
        <v>47</v>
      </c>
      <c r="L5" s="19" t="s">
        <v>75</v>
      </c>
      <c r="M5" s="19" t="s">
        <v>75</v>
      </c>
      <c r="N5" s="20" t="s">
        <v>76</v>
      </c>
      <c r="O5" s="21" t="s">
        <v>74</v>
      </c>
      <c r="P5" s="19" t="s">
        <v>47</v>
      </c>
    </row>
    <row r="6" spans="1:16" s="15" customFormat="1" ht="21.75" customHeight="1">
      <c r="A6" s="138"/>
      <c r="B6" s="17">
        <v>2</v>
      </c>
      <c r="C6" s="18" t="s">
        <v>56</v>
      </c>
      <c r="D6" s="19" t="s">
        <v>73</v>
      </c>
      <c r="E6" s="19" t="s">
        <v>74</v>
      </c>
      <c r="F6" s="19" t="s">
        <v>75</v>
      </c>
      <c r="G6" s="19" t="s">
        <v>75</v>
      </c>
      <c r="H6" s="19" t="s">
        <v>75</v>
      </c>
      <c r="I6" s="19" t="s">
        <v>74</v>
      </c>
      <c r="J6" s="19" t="s">
        <v>75</v>
      </c>
      <c r="K6" s="19" t="s">
        <v>47</v>
      </c>
      <c r="L6" s="19" t="s">
        <v>75</v>
      </c>
      <c r="M6" s="19" t="s">
        <v>75</v>
      </c>
      <c r="N6" s="20" t="s">
        <v>76</v>
      </c>
      <c r="O6" s="21" t="s">
        <v>74</v>
      </c>
      <c r="P6" s="19" t="s">
        <v>47</v>
      </c>
    </row>
    <row r="7" spans="1:16" s="15" customFormat="1" ht="38.25">
      <c r="B7" s="17">
        <v>3</v>
      </c>
      <c r="C7" s="18" t="s">
        <v>77</v>
      </c>
      <c r="D7" s="19" t="s">
        <v>78</v>
      </c>
      <c r="E7" s="19" t="s">
        <v>74</v>
      </c>
      <c r="F7" s="19" t="s">
        <v>75</v>
      </c>
      <c r="G7" s="19" t="s">
        <v>75</v>
      </c>
      <c r="H7" s="19" t="s">
        <v>75</v>
      </c>
      <c r="I7" s="19" t="s">
        <v>74</v>
      </c>
      <c r="J7" s="19" t="s">
        <v>75</v>
      </c>
      <c r="K7" s="19" t="s">
        <v>47</v>
      </c>
      <c r="L7" s="19" t="s">
        <v>75</v>
      </c>
      <c r="M7" s="19" t="s">
        <v>75</v>
      </c>
      <c r="N7" s="21" t="s">
        <v>75</v>
      </c>
      <c r="O7" s="21" t="s">
        <v>74</v>
      </c>
      <c r="P7" s="19" t="s">
        <v>47</v>
      </c>
    </row>
    <row r="8" spans="1:16" s="15" customFormat="1" ht="25.5" customHeight="1">
      <c r="B8" s="17">
        <v>4</v>
      </c>
      <c r="C8" s="18" t="s">
        <v>79</v>
      </c>
      <c r="D8" s="19" t="s">
        <v>73</v>
      </c>
      <c r="E8" s="19" t="s">
        <v>74</v>
      </c>
      <c r="F8" s="19" t="s">
        <v>75</v>
      </c>
      <c r="G8" s="19" t="s">
        <v>75</v>
      </c>
      <c r="H8" s="19" t="s">
        <v>75</v>
      </c>
      <c r="I8" s="19" t="s">
        <v>74</v>
      </c>
      <c r="J8" s="19" t="s">
        <v>75</v>
      </c>
      <c r="K8" s="19" t="s">
        <v>47</v>
      </c>
      <c r="L8" s="19" t="s">
        <v>75</v>
      </c>
      <c r="M8" s="19" t="s">
        <v>75</v>
      </c>
      <c r="N8" s="21" t="s">
        <v>75</v>
      </c>
      <c r="O8" s="21" t="s">
        <v>75</v>
      </c>
      <c r="P8" s="19" t="s">
        <v>47</v>
      </c>
    </row>
    <row r="9" spans="1:16" s="15" customFormat="1"/>
    <row r="10" spans="1:16" s="15" customFormat="1"/>
    <row r="11" spans="1:16" s="15" customFormat="1"/>
    <row r="12" spans="1:16" s="15" customFormat="1"/>
  </sheetData>
  <sheetProtection algorithmName="SHA-512" hashValue="RTCXK9/Diyst1pjcmYqI4RVwOW6afSUkHzLuVr/FUuQNKD7/MTqgL4fWK4V+ODwtZv11O7OKgmv0oKczs2jMGw==" saltValue="u60UOqEORr5iFu5JZ+Q3fw==" spinCount="100000" sheet="1" objects="1" scenarios="1"/>
  <mergeCells count="7">
    <mergeCell ref="A1:A6"/>
    <mergeCell ref="B1:P1"/>
    <mergeCell ref="B2:P2"/>
    <mergeCell ref="B3:B4"/>
    <mergeCell ref="C3:C4"/>
    <mergeCell ref="D3:K3"/>
    <mergeCell ref="L3:P3"/>
  </mergeCells>
  <pageMargins left="0.7" right="0.7" top="0.75" bottom="0.75" header="0.3" footer="0.3"/>
  <pageSetup paperSize="9" scale="3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499984740745262"/>
  </sheetPr>
  <dimension ref="A1:G43"/>
  <sheetViews>
    <sheetView zoomScale="90" zoomScaleNormal="90" workbookViewId="0">
      <selection activeCell="E7" sqref="E7"/>
    </sheetView>
  </sheetViews>
  <sheetFormatPr defaultColWidth="8.85546875" defaultRowHeight="12.75"/>
  <cols>
    <col min="1" max="1" width="3.28515625" style="5" customWidth="1"/>
    <col min="2" max="2" width="37.5703125" style="5" customWidth="1"/>
    <col min="3" max="3" width="40" style="13" customWidth="1"/>
    <col min="4" max="4" width="8.85546875" style="5"/>
    <col min="5" max="5" width="22.7109375" style="5" bestFit="1" customWidth="1"/>
    <col min="6" max="6" width="44.7109375" style="5" customWidth="1"/>
    <col min="7" max="7" width="21.140625" style="5" customWidth="1"/>
    <col min="8" max="236" width="8.85546875" style="5"/>
    <col min="237" max="237" width="3.28515625" style="5" customWidth="1"/>
    <col min="238" max="238" width="4.42578125" style="5" bestFit="1" customWidth="1"/>
    <col min="239" max="239" width="20.85546875" style="5" customWidth="1"/>
    <col min="240" max="240" width="25.7109375" style="5" customWidth="1"/>
    <col min="241" max="241" width="14.28515625" style="5" bestFit="1" customWidth="1"/>
    <col min="242" max="242" width="12.140625" style="5" bestFit="1" customWidth="1"/>
    <col min="243" max="243" width="12.85546875" style="5" bestFit="1" customWidth="1"/>
    <col min="244" max="244" width="14.42578125" style="5" bestFit="1" customWidth="1"/>
    <col min="245" max="245" width="12.28515625" style="5" bestFit="1" customWidth="1"/>
    <col min="246" max="246" width="8.28515625" style="5" bestFit="1" customWidth="1"/>
    <col min="247" max="247" width="6.7109375" style="5" bestFit="1" customWidth="1"/>
    <col min="248" max="248" width="16.85546875" style="5" bestFit="1" customWidth="1"/>
    <col min="249" max="249" width="12" style="5" bestFit="1" customWidth="1"/>
    <col min="250" max="251" width="10.85546875" style="5" bestFit="1" customWidth="1"/>
    <col min="252" max="252" width="6.7109375" style="5" bestFit="1" customWidth="1"/>
    <col min="253" max="492" width="8.85546875" style="5"/>
    <col min="493" max="493" width="3.28515625" style="5" customWidth="1"/>
    <col min="494" max="494" width="4.42578125" style="5" bestFit="1" customWidth="1"/>
    <col min="495" max="495" width="20.85546875" style="5" customWidth="1"/>
    <col min="496" max="496" width="25.7109375" style="5" customWidth="1"/>
    <col min="497" max="497" width="14.28515625" style="5" bestFit="1" customWidth="1"/>
    <col min="498" max="498" width="12.140625" style="5" bestFit="1" customWidth="1"/>
    <col min="499" max="499" width="12.85546875" style="5" bestFit="1" customWidth="1"/>
    <col min="500" max="500" width="14.42578125" style="5" bestFit="1" customWidth="1"/>
    <col min="501" max="501" width="12.28515625" style="5" bestFit="1" customWidth="1"/>
    <col min="502" max="502" width="8.28515625" style="5" bestFit="1" customWidth="1"/>
    <col min="503" max="503" width="6.7109375" style="5" bestFit="1" customWidth="1"/>
    <col min="504" max="504" width="16.85546875" style="5" bestFit="1" customWidth="1"/>
    <col min="505" max="505" width="12" style="5" bestFit="1" customWidth="1"/>
    <col min="506" max="507" width="10.85546875" style="5" bestFit="1" customWidth="1"/>
    <col min="508" max="508" width="6.7109375" style="5" bestFit="1" customWidth="1"/>
    <col min="509" max="748" width="8.85546875" style="5"/>
    <col min="749" max="749" width="3.28515625" style="5" customWidth="1"/>
    <col min="750" max="750" width="4.42578125" style="5" bestFit="1" customWidth="1"/>
    <col min="751" max="751" width="20.85546875" style="5" customWidth="1"/>
    <col min="752" max="752" width="25.7109375" style="5" customWidth="1"/>
    <col min="753" max="753" width="14.28515625" style="5" bestFit="1" customWidth="1"/>
    <col min="754" max="754" width="12.140625" style="5" bestFit="1" customWidth="1"/>
    <col min="755" max="755" width="12.85546875" style="5" bestFit="1" customWidth="1"/>
    <col min="756" max="756" width="14.42578125" style="5" bestFit="1" customWidth="1"/>
    <col min="757" max="757" width="12.28515625" style="5" bestFit="1" customWidth="1"/>
    <col min="758" max="758" width="8.28515625" style="5" bestFit="1" customWidth="1"/>
    <col min="759" max="759" width="6.7109375" style="5" bestFit="1" customWidth="1"/>
    <col min="760" max="760" width="16.85546875" style="5" bestFit="1" customWidth="1"/>
    <col min="761" max="761" width="12" style="5" bestFit="1" customWidth="1"/>
    <col min="762" max="763" width="10.85546875" style="5" bestFit="1" customWidth="1"/>
    <col min="764" max="764" width="6.7109375" style="5" bestFit="1" customWidth="1"/>
    <col min="765" max="1004" width="8.85546875" style="5"/>
    <col min="1005" max="1005" width="3.28515625" style="5" customWidth="1"/>
    <col min="1006" max="1006" width="4.42578125" style="5" bestFit="1" customWidth="1"/>
    <col min="1007" max="1007" width="20.85546875" style="5" customWidth="1"/>
    <col min="1008" max="1008" width="25.7109375" style="5" customWidth="1"/>
    <col min="1009" max="1009" width="14.28515625" style="5" bestFit="1" customWidth="1"/>
    <col min="1010" max="1010" width="12.140625" style="5" bestFit="1" customWidth="1"/>
    <col min="1011" max="1011" width="12.85546875" style="5" bestFit="1" customWidth="1"/>
    <col min="1012" max="1012" width="14.42578125" style="5" bestFit="1" customWidth="1"/>
    <col min="1013" max="1013" width="12.28515625" style="5" bestFit="1" customWidth="1"/>
    <col min="1014" max="1014" width="8.28515625" style="5" bestFit="1" customWidth="1"/>
    <col min="1015" max="1015" width="6.7109375" style="5" bestFit="1" customWidth="1"/>
    <col min="1016" max="1016" width="16.85546875" style="5" bestFit="1" customWidth="1"/>
    <col min="1017" max="1017" width="12" style="5" bestFit="1" customWidth="1"/>
    <col min="1018" max="1019" width="10.85546875" style="5" bestFit="1" customWidth="1"/>
    <col min="1020" max="1020" width="6.7109375" style="5" bestFit="1" customWidth="1"/>
    <col min="1021" max="1260" width="8.85546875" style="5"/>
    <col min="1261" max="1261" width="3.28515625" style="5" customWidth="1"/>
    <col min="1262" max="1262" width="4.42578125" style="5" bestFit="1" customWidth="1"/>
    <col min="1263" max="1263" width="20.85546875" style="5" customWidth="1"/>
    <col min="1264" max="1264" width="25.7109375" style="5" customWidth="1"/>
    <col min="1265" max="1265" width="14.28515625" style="5" bestFit="1" customWidth="1"/>
    <col min="1266" max="1266" width="12.140625" style="5" bestFit="1" customWidth="1"/>
    <col min="1267" max="1267" width="12.85546875" style="5" bestFit="1" customWidth="1"/>
    <col min="1268" max="1268" width="14.42578125" style="5" bestFit="1" customWidth="1"/>
    <col min="1269" max="1269" width="12.28515625" style="5" bestFit="1" customWidth="1"/>
    <col min="1270" max="1270" width="8.28515625" style="5" bestFit="1" customWidth="1"/>
    <col min="1271" max="1271" width="6.7109375" style="5" bestFit="1" customWidth="1"/>
    <col min="1272" max="1272" width="16.85546875" style="5" bestFit="1" customWidth="1"/>
    <col min="1273" max="1273" width="12" style="5" bestFit="1" customWidth="1"/>
    <col min="1274" max="1275" width="10.85546875" style="5" bestFit="1" customWidth="1"/>
    <col min="1276" max="1276" width="6.7109375" style="5" bestFit="1" customWidth="1"/>
    <col min="1277" max="1516" width="8.85546875" style="5"/>
    <col min="1517" max="1517" width="3.28515625" style="5" customWidth="1"/>
    <col min="1518" max="1518" width="4.42578125" style="5" bestFit="1" customWidth="1"/>
    <col min="1519" max="1519" width="20.85546875" style="5" customWidth="1"/>
    <col min="1520" max="1520" width="25.7109375" style="5" customWidth="1"/>
    <col min="1521" max="1521" width="14.28515625" style="5" bestFit="1" customWidth="1"/>
    <col min="1522" max="1522" width="12.140625" style="5" bestFit="1" customWidth="1"/>
    <col min="1523" max="1523" width="12.85546875" style="5" bestFit="1" customWidth="1"/>
    <col min="1524" max="1524" width="14.42578125" style="5" bestFit="1" customWidth="1"/>
    <col min="1525" max="1525" width="12.28515625" style="5" bestFit="1" customWidth="1"/>
    <col min="1526" max="1526" width="8.28515625" style="5" bestFit="1" customWidth="1"/>
    <col min="1527" max="1527" width="6.7109375" style="5" bestFit="1" customWidth="1"/>
    <col min="1528" max="1528" width="16.85546875" style="5" bestFit="1" customWidth="1"/>
    <col min="1529" max="1529" width="12" style="5" bestFit="1" customWidth="1"/>
    <col min="1530" max="1531" width="10.85546875" style="5" bestFit="1" customWidth="1"/>
    <col min="1532" max="1532" width="6.7109375" style="5" bestFit="1" customWidth="1"/>
    <col min="1533" max="1772" width="8.85546875" style="5"/>
    <col min="1773" max="1773" width="3.28515625" style="5" customWidth="1"/>
    <col min="1774" max="1774" width="4.42578125" style="5" bestFit="1" customWidth="1"/>
    <col min="1775" max="1775" width="20.85546875" style="5" customWidth="1"/>
    <col min="1776" max="1776" width="25.7109375" style="5" customWidth="1"/>
    <col min="1777" max="1777" width="14.28515625" style="5" bestFit="1" customWidth="1"/>
    <col min="1778" max="1778" width="12.140625" style="5" bestFit="1" customWidth="1"/>
    <col min="1779" max="1779" width="12.85546875" style="5" bestFit="1" customWidth="1"/>
    <col min="1780" max="1780" width="14.42578125" style="5" bestFit="1" customWidth="1"/>
    <col min="1781" max="1781" width="12.28515625" style="5" bestFit="1" customWidth="1"/>
    <col min="1782" max="1782" width="8.28515625" style="5" bestFit="1" customWidth="1"/>
    <col min="1783" max="1783" width="6.7109375" style="5" bestFit="1" customWidth="1"/>
    <col min="1784" max="1784" width="16.85546875" style="5" bestFit="1" customWidth="1"/>
    <col min="1785" max="1785" width="12" style="5" bestFit="1" customWidth="1"/>
    <col min="1786" max="1787" width="10.85546875" style="5" bestFit="1" customWidth="1"/>
    <col min="1788" max="1788" width="6.7109375" style="5" bestFit="1" customWidth="1"/>
    <col min="1789" max="2028" width="8.85546875" style="5"/>
    <col min="2029" max="2029" width="3.28515625" style="5" customWidth="1"/>
    <col min="2030" max="2030" width="4.42578125" style="5" bestFit="1" customWidth="1"/>
    <col min="2031" max="2031" width="20.85546875" style="5" customWidth="1"/>
    <col min="2032" max="2032" width="25.7109375" style="5" customWidth="1"/>
    <col min="2033" max="2033" width="14.28515625" style="5" bestFit="1" customWidth="1"/>
    <col min="2034" max="2034" width="12.140625" style="5" bestFit="1" customWidth="1"/>
    <col min="2035" max="2035" width="12.85546875" style="5" bestFit="1" customWidth="1"/>
    <col min="2036" max="2036" width="14.42578125" style="5" bestFit="1" customWidth="1"/>
    <col min="2037" max="2037" width="12.28515625" style="5" bestFit="1" customWidth="1"/>
    <col min="2038" max="2038" width="8.28515625" style="5" bestFit="1" customWidth="1"/>
    <col min="2039" max="2039" width="6.7109375" style="5" bestFit="1" customWidth="1"/>
    <col min="2040" max="2040" width="16.85546875" style="5" bestFit="1" customWidth="1"/>
    <col min="2041" max="2041" width="12" style="5" bestFit="1" customWidth="1"/>
    <col min="2042" max="2043" width="10.85546875" style="5" bestFit="1" customWidth="1"/>
    <col min="2044" max="2044" width="6.7109375" style="5" bestFit="1" customWidth="1"/>
    <col min="2045" max="2284" width="8.85546875" style="5"/>
    <col min="2285" max="2285" width="3.28515625" style="5" customWidth="1"/>
    <col min="2286" max="2286" width="4.42578125" style="5" bestFit="1" customWidth="1"/>
    <col min="2287" max="2287" width="20.85546875" style="5" customWidth="1"/>
    <col min="2288" max="2288" width="25.7109375" style="5" customWidth="1"/>
    <col min="2289" max="2289" width="14.28515625" style="5" bestFit="1" customWidth="1"/>
    <col min="2290" max="2290" width="12.140625" style="5" bestFit="1" customWidth="1"/>
    <col min="2291" max="2291" width="12.85546875" style="5" bestFit="1" customWidth="1"/>
    <col min="2292" max="2292" width="14.42578125" style="5" bestFit="1" customWidth="1"/>
    <col min="2293" max="2293" width="12.28515625" style="5" bestFit="1" customWidth="1"/>
    <col min="2294" max="2294" width="8.28515625" style="5" bestFit="1" customWidth="1"/>
    <col min="2295" max="2295" width="6.7109375" style="5" bestFit="1" customWidth="1"/>
    <col min="2296" max="2296" width="16.85546875" style="5" bestFit="1" customWidth="1"/>
    <col min="2297" max="2297" width="12" style="5" bestFit="1" customWidth="1"/>
    <col min="2298" max="2299" width="10.85546875" style="5" bestFit="1" customWidth="1"/>
    <col min="2300" max="2300" width="6.7109375" style="5" bestFit="1" customWidth="1"/>
    <col min="2301" max="2540" width="8.85546875" style="5"/>
    <col min="2541" max="2541" width="3.28515625" style="5" customWidth="1"/>
    <col min="2542" max="2542" width="4.42578125" style="5" bestFit="1" customWidth="1"/>
    <col min="2543" max="2543" width="20.85546875" style="5" customWidth="1"/>
    <col min="2544" max="2544" width="25.7109375" style="5" customWidth="1"/>
    <col min="2545" max="2545" width="14.28515625" style="5" bestFit="1" customWidth="1"/>
    <col min="2546" max="2546" width="12.140625" style="5" bestFit="1" customWidth="1"/>
    <col min="2547" max="2547" width="12.85546875" style="5" bestFit="1" customWidth="1"/>
    <col min="2548" max="2548" width="14.42578125" style="5" bestFit="1" customWidth="1"/>
    <col min="2549" max="2549" width="12.28515625" style="5" bestFit="1" customWidth="1"/>
    <col min="2550" max="2550" width="8.28515625" style="5" bestFit="1" customWidth="1"/>
    <col min="2551" max="2551" width="6.7109375" style="5" bestFit="1" customWidth="1"/>
    <col min="2552" max="2552" width="16.85546875" style="5" bestFit="1" customWidth="1"/>
    <col min="2553" max="2553" width="12" style="5" bestFit="1" customWidth="1"/>
    <col min="2554" max="2555" width="10.85546875" style="5" bestFit="1" customWidth="1"/>
    <col min="2556" max="2556" width="6.7109375" style="5" bestFit="1" customWidth="1"/>
    <col min="2557" max="2796" width="8.85546875" style="5"/>
    <col min="2797" max="2797" width="3.28515625" style="5" customWidth="1"/>
    <col min="2798" max="2798" width="4.42578125" style="5" bestFit="1" customWidth="1"/>
    <col min="2799" max="2799" width="20.85546875" style="5" customWidth="1"/>
    <col min="2800" max="2800" width="25.7109375" style="5" customWidth="1"/>
    <col min="2801" max="2801" width="14.28515625" style="5" bestFit="1" customWidth="1"/>
    <col min="2802" max="2802" width="12.140625" style="5" bestFit="1" customWidth="1"/>
    <col min="2803" max="2803" width="12.85546875" style="5" bestFit="1" customWidth="1"/>
    <col min="2804" max="2804" width="14.42578125" style="5" bestFit="1" customWidth="1"/>
    <col min="2805" max="2805" width="12.28515625" style="5" bestFit="1" customWidth="1"/>
    <col min="2806" max="2806" width="8.28515625" style="5" bestFit="1" customWidth="1"/>
    <col min="2807" max="2807" width="6.7109375" style="5" bestFit="1" customWidth="1"/>
    <col min="2808" max="2808" width="16.85546875" style="5" bestFit="1" customWidth="1"/>
    <col min="2809" max="2809" width="12" style="5" bestFit="1" customWidth="1"/>
    <col min="2810" max="2811" width="10.85546875" style="5" bestFit="1" customWidth="1"/>
    <col min="2812" max="2812" width="6.7109375" style="5" bestFit="1" customWidth="1"/>
    <col min="2813" max="3052" width="8.85546875" style="5"/>
    <col min="3053" max="3053" width="3.28515625" style="5" customWidth="1"/>
    <col min="3054" max="3054" width="4.42578125" style="5" bestFit="1" customWidth="1"/>
    <col min="3055" max="3055" width="20.85546875" style="5" customWidth="1"/>
    <col min="3056" max="3056" width="25.7109375" style="5" customWidth="1"/>
    <col min="3057" max="3057" width="14.28515625" style="5" bestFit="1" customWidth="1"/>
    <col min="3058" max="3058" width="12.140625" style="5" bestFit="1" customWidth="1"/>
    <col min="3059" max="3059" width="12.85546875" style="5" bestFit="1" customWidth="1"/>
    <col min="3060" max="3060" width="14.42578125" style="5" bestFit="1" customWidth="1"/>
    <col min="3061" max="3061" width="12.28515625" style="5" bestFit="1" customWidth="1"/>
    <col min="3062" max="3062" width="8.28515625" style="5" bestFit="1" customWidth="1"/>
    <col min="3063" max="3063" width="6.7109375" style="5" bestFit="1" customWidth="1"/>
    <col min="3064" max="3064" width="16.85546875" style="5" bestFit="1" customWidth="1"/>
    <col min="3065" max="3065" width="12" style="5" bestFit="1" customWidth="1"/>
    <col min="3066" max="3067" width="10.85546875" style="5" bestFit="1" customWidth="1"/>
    <col min="3068" max="3068" width="6.7109375" style="5" bestFit="1" customWidth="1"/>
    <col min="3069" max="3308" width="8.85546875" style="5"/>
    <col min="3309" max="3309" width="3.28515625" style="5" customWidth="1"/>
    <col min="3310" max="3310" width="4.42578125" style="5" bestFit="1" customWidth="1"/>
    <col min="3311" max="3311" width="20.85546875" style="5" customWidth="1"/>
    <col min="3312" max="3312" width="25.7109375" style="5" customWidth="1"/>
    <col min="3313" max="3313" width="14.28515625" style="5" bestFit="1" customWidth="1"/>
    <col min="3314" max="3314" width="12.140625" style="5" bestFit="1" customWidth="1"/>
    <col min="3315" max="3315" width="12.85546875" style="5" bestFit="1" customWidth="1"/>
    <col min="3316" max="3316" width="14.42578125" style="5" bestFit="1" customWidth="1"/>
    <col min="3317" max="3317" width="12.28515625" style="5" bestFit="1" customWidth="1"/>
    <col min="3318" max="3318" width="8.28515625" style="5" bestFit="1" customWidth="1"/>
    <col min="3319" max="3319" width="6.7109375" style="5" bestFit="1" customWidth="1"/>
    <col min="3320" max="3320" width="16.85546875" style="5" bestFit="1" customWidth="1"/>
    <col min="3321" max="3321" width="12" style="5" bestFit="1" customWidth="1"/>
    <col min="3322" max="3323" width="10.85546875" style="5" bestFit="1" customWidth="1"/>
    <col min="3324" max="3324" width="6.7109375" style="5" bestFit="1" customWidth="1"/>
    <col min="3325" max="3564" width="8.85546875" style="5"/>
    <col min="3565" max="3565" width="3.28515625" style="5" customWidth="1"/>
    <col min="3566" max="3566" width="4.42578125" style="5" bestFit="1" customWidth="1"/>
    <col min="3567" max="3567" width="20.85546875" style="5" customWidth="1"/>
    <col min="3568" max="3568" width="25.7109375" style="5" customWidth="1"/>
    <col min="3569" max="3569" width="14.28515625" style="5" bestFit="1" customWidth="1"/>
    <col min="3570" max="3570" width="12.140625" style="5" bestFit="1" customWidth="1"/>
    <col min="3571" max="3571" width="12.85546875" style="5" bestFit="1" customWidth="1"/>
    <col min="3572" max="3572" width="14.42578125" style="5" bestFit="1" customWidth="1"/>
    <col min="3573" max="3573" width="12.28515625" style="5" bestFit="1" customWidth="1"/>
    <col min="3574" max="3574" width="8.28515625" style="5" bestFit="1" customWidth="1"/>
    <col min="3575" max="3575" width="6.7109375" style="5" bestFit="1" customWidth="1"/>
    <col min="3576" max="3576" width="16.85546875" style="5" bestFit="1" customWidth="1"/>
    <col min="3577" max="3577" width="12" style="5" bestFit="1" customWidth="1"/>
    <col min="3578" max="3579" width="10.85546875" style="5" bestFit="1" customWidth="1"/>
    <col min="3580" max="3580" width="6.7109375" style="5" bestFit="1" customWidth="1"/>
    <col min="3581" max="3820" width="8.85546875" style="5"/>
    <col min="3821" max="3821" width="3.28515625" style="5" customWidth="1"/>
    <col min="3822" max="3822" width="4.42578125" style="5" bestFit="1" customWidth="1"/>
    <col min="3823" max="3823" width="20.85546875" style="5" customWidth="1"/>
    <col min="3824" max="3824" width="25.7109375" style="5" customWidth="1"/>
    <col min="3825" max="3825" width="14.28515625" style="5" bestFit="1" customWidth="1"/>
    <col min="3826" max="3826" width="12.140625" style="5" bestFit="1" customWidth="1"/>
    <col min="3827" max="3827" width="12.85546875" style="5" bestFit="1" customWidth="1"/>
    <col min="3828" max="3828" width="14.42578125" style="5" bestFit="1" customWidth="1"/>
    <col min="3829" max="3829" width="12.28515625" style="5" bestFit="1" customWidth="1"/>
    <col min="3830" max="3830" width="8.28515625" style="5" bestFit="1" customWidth="1"/>
    <col min="3831" max="3831" width="6.7109375" style="5" bestFit="1" customWidth="1"/>
    <col min="3832" max="3832" width="16.85546875" style="5" bestFit="1" customWidth="1"/>
    <col min="3833" max="3833" width="12" style="5" bestFit="1" customWidth="1"/>
    <col min="3834" max="3835" width="10.85546875" style="5" bestFit="1" customWidth="1"/>
    <col min="3836" max="3836" width="6.7109375" style="5" bestFit="1" customWidth="1"/>
    <col min="3837" max="4076" width="8.85546875" style="5"/>
    <col min="4077" max="4077" width="3.28515625" style="5" customWidth="1"/>
    <col min="4078" max="4078" width="4.42578125" style="5" bestFit="1" customWidth="1"/>
    <col min="4079" max="4079" width="20.85546875" style="5" customWidth="1"/>
    <col min="4080" max="4080" width="25.7109375" style="5" customWidth="1"/>
    <col min="4081" max="4081" width="14.28515625" style="5" bestFit="1" customWidth="1"/>
    <col min="4082" max="4082" width="12.140625" style="5" bestFit="1" customWidth="1"/>
    <col min="4083" max="4083" width="12.85546875" style="5" bestFit="1" customWidth="1"/>
    <col min="4084" max="4084" width="14.42578125" style="5" bestFit="1" customWidth="1"/>
    <col min="4085" max="4085" width="12.28515625" style="5" bestFit="1" customWidth="1"/>
    <col min="4086" max="4086" width="8.28515625" style="5" bestFit="1" customWidth="1"/>
    <col min="4087" max="4087" width="6.7109375" style="5" bestFit="1" customWidth="1"/>
    <col min="4088" max="4088" width="16.85546875" style="5" bestFit="1" customWidth="1"/>
    <col min="4089" max="4089" width="12" style="5" bestFit="1" customWidth="1"/>
    <col min="4090" max="4091" width="10.85546875" style="5" bestFit="1" customWidth="1"/>
    <col min="4092" max="4092" width="6.7109375" style="5" bestFit="1" customWidth="1"/>
    <col min="4093" max="4332" width="8.85546875" style="5"/>
    <col min="4333" max="4333" width="3.28515625" style="5" customWidth="1"/>
    <col min="4334" max="4334" width="4.42578125" style="5" bestFit="1" customWidth="1"/>
    <col min="4335" max="4335" width="20.85546875" style="5" customWidth="1"/>
    <col min="4336" max="4336" width="25.7109375" style="5" customWidth="1"/>
    <col min="4337" max="4337" width="14.28515625" style="5" bestFit="1" customWidth="1"/>
    <col min="4338" max="4338" width="12.140625" style="5" bestFit="1" customWidth="1"/>
    <col min="4339" max="4339" width="12.85546875" style="5" bestFit="1" customWidth="1"/>
    <col min="4340" max="4340" width="14.42578125" style="5" bestFit="1" customWidth="1"/>
    <col min="4341" max="4341" width="12.28515625" style="5" bestFit="1" customWidth="1"/>
    <col min="4342" max="4342" width="8.28515625" style="5" bestFit="1" customWidth="1"/>
    <col min="4343" max="4343" width="6.7109375" style="5" bestFit="1" customWidth="1"/>
    <col min="4344" max="4344" width="16.85546875" style="5" bestFit="1" customWidth="1"/>
    <col min="4345" max="4345" width="12" style="5" bestFit="1" customWidth="1"/>
    <col min="4346" max="4347" width="10.85546875" style="5" bestFit="1" customWidth="1"/>
    <col min="4348" max="4348" width="6.7109375" style="5" bestFit="1" customWidth="1"/>
    <col min="4349" max="4588" width="8.85546875" style="5"/>
    <col min="4589" max="4589" width="3.28515625" style="5" customWidth="1"/>
    <col min="4590" max="4590" width="4.42578125" style="5" bestFit="1" customWidth="1"/>
    <col min="4591" max="4591" width="20.85546875" style="5" customWidth="1"/>
    <col min="4592" max="4592" width="25.7109375" style="5" customWidth="1"/>
    <col min="4593" max="4593" width="14.28515625" style="5" bestFit="1" customWidth="1"/>
    <col min="4594" max="4594" width="12.140625" style="5" bestFit="1" customWidth="1"/>
    <col min="4595" max="4595" width="12.85546875" style="5" bestFit="1" customWidth="1"/>
    <col min="4596" max="4596" width="14.42578125" style="5" bestFit="1" customWidth="1"/>
    <col min="4597" max="4597" width="12.28515625" style="5" bestFit="1" customWidth="1"/>
    <col min="4598" max="4598" width="8.28515625" style="5" bestFit="1" customWidth="1"/>
    <col min="4599" max="4599" width="6.7109375" style="5" bestFit="1" customWidth="1"/>
    <col min="4600" max="4600" width="16.85546875" style="5" bestFit="1" customWidth="1"/>
    <col min="4601" max="4601" width="12" style="5" bestFit="1" customWidth="1"/>
    <col min="4602" max="4603" width="10.85546875" style="5" bestFit="1" customWidth="1"/>
    <col min="4604" max="4604" width="6.7109375" style="5" bestFit="1" customWidth="1"/>
    <col min="4605" max="4844" width="8.85546875" style="5"/>
    <col min="4845" max="4845" width="3.28515625" style="5" customWidth="1"/>
    <col min="4846" max="4846" width="4.42578125" style="5" bestFit="1" customWidth="1"/>
    <col min="4847" max="4847" width="20.85546875" style="5" customWidth="1"/>
    <col min="4848" max="4848" width="25.7109375" style="5" customWidth="1"/>
    <col min="4849" max="4849" width="14.28515625" style="5" bestFit="1" customWidth="1"/>
    <col min="4850" max="4850" width="12.140625" style="5" bestFit="1" customWidth="1"/>
    <col min="4851" max="4851" width="12.85546875" style="5" bestFit="1" customWidth="1"/>
    <col min="4852" max="4852" width="14.42578125" style="5" bestFit="1" customWidth="1"/>
    <col min="4853" max="4853" width="12.28515625" style="5" bestFit="1" customWidth="1"/>
    <col min="4854" max="4854" width="8.28515625" style="5" bestFit="1" customWidth="1"/>
    <col min="4855" max="4855" width="6.7109375" style="5" bestFit="1" customWidth="1"/>
    <col min="4856" max="4856" width="16.85546875" style="5" bestFit="1" customWidth="1"/>
    <col min="4857" max="4857" width="12" style="5" bestFit="1" customWidth="1"/>
    <col min="4858" max="4859" width="10.85546875" style="5" bestFit="1" customWidth="1"/>
    <col min="4860" max="4860" width="6.7109375" style="5" bestFit="1" customWidth="1"/>
    <col min="4861" max="5100" width="8.85546875" style="5"/>
    <col min="5101" max="5101" width="3.28515625" style="5" customWidth="1"/>
    <col min="5102" max="5102" width="4.42578125" style="5" bestFit="1" customWidth="1"/>
    <col min="5103" max="5103" width="20.85546875" style="5" customWidth="1"/>
    <col min="5104" max="5104" width="25.7109375" style="5" customWidth="1"/>
    <col min="5105" max="5105" width="14.28515625" style="5" bestFit="1" customWidth="1"/>
    <col min="5106" max="5106" width="12.140625" style="5" bestFit="1" customWidth="1"/>
    <col min="5107" max="5107" width="12.85546875" style="5" bestFit="1" customWidth="1"/>
    <col min="5108" max="5108" width="14.42578125" style="5" bestFit="1" customWidth="1"/>
    <col min="5109" max="5109" width="12.28515625" style="5" bestFit="1" customWidth="1"/>
    <col min="5110" max="5110" width="8.28515625" style="5" bestFit="1" customWidth="1"/>
    <col min="5111" max="5111" width="6.7109375" style="5" bestFit="1" customWidth="1"/>
    <col min="5112" max="5112" width="16.85546875" style="5" bestFit="1" customWidth="1"/>
    <col min="5113" max="5113" width="12" style="5" bestFit="1" customWidth="1"/>
    <col min="5114" max="5115" width="10.85546875" style="5" bestFit="1" customWidth="1"/>
    <col min="5116" max="5116" width="6.7109375" style="5" bestFit="1" customWidth="1"/>
    <col min="5117" max="5356" width="8.85546875" style="5"/>
    <col min="5357" max="5357" width="3.28515625" style="5" customWidth="1"/>
    <col min="5358" max="5358" width="4.42578125" style="5" bestFit="1" customWidth="1"/>
    <col min="5359" max="5359" width="20.85546875" style="5" customWidth="1"/>
    <col min="5360" max="5360" width="25.7109375" style="5" customWidth="1"/>
    <col min="5361" max="5361" width="14.28515625" style="5" bestFit="1" customWidth="1"/>
    <col min="5362" max="5362" width="12.140625" style="5" bestFit="1" customWidth="1"/>
    <col min="5363" max="5363" width="12.85546875" style="5" bestFit="1" customWidth="1"/>
    <col min="5364" max="5364" width="14.42578125" style="5" bestFit="1" customWidth="1"/>
    <col min="5365" max="5365" width="12.28515625" style="5" bestFit="1" customWidth="1"/>
    <col min="5366" max="5366" width="8.28515625" style="5" bestFit="1" customWidth="1"/>
    <col min="5367" max="5367" width="6.7109375" style="5" bestFit="1" customWidth="1"/>
    <col min="5368" max="5368" width="16.85546875" style="5" bestFit="1" customWidth="1"/>
    <col min="5369" max="5369" width="12" style="5" bestFit="1" customWidth="1"/>
    <col min="5370" max="5371" width="10.85546875" style="5" bestFit="1" customWidth="1"/>
    <col min="5372" max="5372" width="6.7109375" style="5" bestFit="1" customWidth="1"/>
    <col min="5373" max="5612" width="8.85546875" style="5"/>
    <col min="5613" max="5613" width="3.28515625" style="5" customWidth="1"/>
    <col min="5614" max="5614" width="4.42578125" style="5" bestFit="1" customWidth="1"/>
    <col min="5615" max="5615" width="20.85546875" style="5" customWidth="1"/>
    <col min="5616" max="5616" width="25.7109375" style="5" customWidth="1"/>
    <col min="5617" max="5617" width="14.28515625" style="5" bestFit="1" customWidth="1"/>
    <col min="5618" max="5618" width="12.140625" style="5" bestFit="1" customWidth="1"/>
    <col min="5619" max="5619" width="12.85546875" style="5" bestFit="1" customWidth="1"/>
    <col min="5620" max="5620" width="14.42578125" style="5" bestFit="1" customWidth="1"/>
    <col min="5621" max="5621" width="12.28515625" style="5" bestFit="1" customWidth="1"/>
    <col min="5622" max="5622" width="8.28515625" style="5" bestFit="1" customWidth="1"/>
    <col min="5623" max="5623" width="6.7109375" style="5" bestFit="1" customWidth="1"/>
    <col min="5624" max="5624" width="16.85546875" style="5" bestFit="1" customWidth="1"/>
    <col min="5625" max="5625" width="12" style="5" bestFit="1" customWidth="1"/>
    <col min="5626" max="5627" width="10.85546875" style="5" bestFit="1" customWidth="1"/>
    <col min="5628" max="5628" width="6.7109375" style="5" bestFit="1" customWidth="1"/>
    <col min="5629" max="5868" width="8.85546875" style="5"/>
    <col min="5869" max="5869" width="3.28515625" style="5" customWidth="1"/>
    <col min="5870" max="5870" width="4.42578125" style="5" bestFit="1" customWidth="1"/>
    <col min="5871" max="5871" width="20.85546875" style="5" customWidth="1"/>
    <col min="5872" max="5872" width="25.7109375" style="5" customWidth="1"/>
    <col min="5873" max="5873" width="14.28515625" style="5" bestFit="1" customWidth="1"/>
    <col min="5874" max="5874" width="12.140625" style="5" bestFit="1" customWidth="1"/>
    <col min="5875" max="5875" width="12.85546875" style="5" bestFit="1" customWidth="1"/>
    <col min="5876" max="5876" width="14.42578125" style="5" bestFit="1" customWidth="1"/>
    <col min="5877" max="5877" width="12.28515625" style="5" bestFit="1" customWidth="1"/>
    <col min="5878" max="5878" width="8.28515625" style="5" bestFit="1" customWidth="1"/>
    <col min="5879" max="5879" width="6.7109375" style="5" bestFit="1" customWidth="1"/>
    <col min="5880" max="5880" width="16.85546875" style="5" bestFit="1" customWidth="1"/>
    <col min="5881" max="5881" width="12" style="5" bestFit="1" customWidth="1"/>
    <col min="5882" max="5883" width="10.85546875" style="5" bestFit="1" customWidth="1"/>
    <col min="5884" max="5884" width="6.7109375" style="5" bestFit="1" customWidth="1"/>
    <col min="5885" max="6124" width="8.85546875" style="5"/>
    <col min="6125" max="6125" width="3.28515625" style="5" customWidth="1"/>
    <col min="6126" max="6126" width="4.42578125" style="5" bestFit="1" customWidth="1"/>
    <col min="6127" max="6127" width="20.85546875" style="5" customWidth="1"/>
    <col min="6128" max="6128" width="25.7109375" style="5" customWidth="1"/>
    <col min="6129" max="6129" width="14.28515625" style="5" bestFit="1" customWidth="1"/>
    <col min="6130" max="6130" width="12.140625" style="5" bestFit="1" customWidth="1"/>
    <col min="6131" max="6131" width="12.85546875" style="5" bestFit="1" customWidth="1"/>
    <col min="6132" max="6132" width="14.42578125" style="5" bestFit="1" customWidth="1"/>
    <col min="6133" max="6133" width="12.28515625" style="5" bestFit="1" customWidth="1"/>
    <col min="6134" max="6134" width="8.28515625" style="5" bestFit="1" customWidth="1"/>
    <col min="6135" max="6135" width="6.7109375" style="5" bestFit="1" customWidth="1"/>
    <col min="6136" max="6136" width="16.85546875" style="5" bestFit="1" customWidth="1"/>
    <col min="6137" max="6137" width="12" style="5" bestFit="1" customWidth="1"/>
    <col min="6138" max="6139" width="10.85546875" style="5" bestFit="1" customWidth="1"/>
    <col min="6140" max="6140" width="6.7109375" style="5" bestFit="1" customWidth="1"/>
    <col min="6141" max="6380" width="8.85546875" style="5"/>
    <col min="6381" max="6381" width="3.28515625" style="5" customWidth="1"/>
    <col min="6382" max="6382" width="4.42578125" style="5" bestFit="1" customWidth="1"/>
    <col min="6383" max="6383" width="20.85546875" style="5" customWidth="1"/>
    <col min="6384" max="6384" width="25.7109375" style="5" customWidth="1"/>
    <col min="6385" max="6385" width="14.28515625" style="5" bestFit="1" customWidth="1"/>
    <col min="6386" max="6386" width="12.140625" style="5" bestFit="1" customWidth="1"/>
    <col min="6387" max="6387" width="12.85546875" style="5" bestFit="1" customWidth="1"/>
    <col min="6388" max="6388" width="14.42578125" style="5" bestFit="1" customWidth="1"/>
    <col min="6389" max="6389" width="12.28515625" style="5" bestFit="1" customWidth="1"/>
    <col min="6390" max="6390" width="8.28515625" style="5" bestFit="1" customWidth="1"/>
    <col min="6391" max="6391" width="6.7109375" style="5" bestFit="1" customWidth="1"/>
    <col min="6392" max="6392" width="16.85546875" style="5" bestFit="1" customWidth="1"/>
    <col min="6393" max="6393" width="12" style="5" bestFit="1" customWidth="1"/>
    <col min="6394" max="6395" width="10.85546875" style="5" bestFit="1" customWidth="1"/>
    <col min="6396" max="6396" width="6.7109375" style="5" bestFit="1" customWidth="1"/>
    <col min="6397" max="6636" width="8.85546875" style="5"/>
    <col min="6637" max="6637" width="3.28515625" style="5" customWidth="1"/>
    <col min="6638" max="6638" width="4.42578125" style="5" bestFit="1" customWidth="1"/>
    <col min="6639" max="6639" width="20.85546875" style="5" customWidth="1"/>
    <col min="6640" max="6640" width="25.7109375" style="5" customWidth="1"/>
    <col min="6641" max="6641" width="14.28515625" style="5" bestFit="1" customWidth="1"/>
    <col min="6642" max="6642" width="12.140625" style="5" bestFit="1" customWidth="1"/>
    <col min="6643" max="6643" width="12.85546875" style="5" bestFit="1" customWidth="1"/>
    <col min="6644" max="6644" width="14.42578125" style="5" bestFit="1" customWidth="1"/>
    <col min="6645" max="6645" width="12.28515625" style="5" bestFit="1" customWidth="1"/>
    <col min="6646" max="6646" width="8.28515625" style="5" bestFit="1" customWidth="1"/>
    <col min="6647" max="6647" width="6.7109375" style="5" bestFit="1" customWidth="1"/>
    <col min="6648" max="6648" width="16.85546875" style="5" bestFit="1" customWidth="1"/>
    <col min="6649" max="6649" width="12" style="5" bestFit="1" customWidth="1"/>
    <col min="6650" max="6651" width="10.85546875" style="5" bestFit="1" customWidth="1"/>
    <col min="6652" max="6652" width="6.7109375" style="5" bestFit="1" customWidth="1"/>
    <col min="6653" max="6892" width="8.85546875" style="5"/>
    <col min="6893" max="6893" width="3.28515625" style="5" customWidth="1"/>
    <col min="6894" max="6894" width="4.42578125" style="5" bestFit="1" customWidth="1"/>
    <col min="6895" max="6895" width="20.85546875" style="5" customWidth="1"/>
    <col min="6896" max="6896" width="25.7109375" style="5" customWidth="1"/>
    <col min="6897" max="6897" width="14.28515625" style="5" bestFit="1" customWidth="1"/>
    <col min="6898" max="6898" width="12.140625" style="5" bestFit="1" customWidth="1"/>
    <col min="6899" max="6899" width="12.85546875" style="5" bestFit="1" customWidth="1"/>
    <col min="6900" max="6900" width="14.42578125" style="5" bestFit="1" customWidth="1"/>
    <col min="6901" max="6901" width="12.28515625" style="5" bestFit="1" customWidth="1"/>
    <col min="6902" max="6902" width="8.28515625" style="5" bestFit="1" customWidth="1"/>
    <col min="6903" max="6903" width="6.7109375" style="5" bestFit="1" customWidth="1"/>
    <col min="6904" max="6904" width="16.85546875" style="5" bestFit="1" customWidth="1"/>
    <col min="6905" max="6905" width="12" style="5" bestFit="1" customWidth="1"/>
    <col min="6906" max="6907" width="10.85546875" style="5" bestFit="1" customWidth="1"/>
    <col min="6908" max="6908" width="6.7109375" style="5" bestFit="1" customWidth="1"/>
    <col min="6909" max="7148" width="8.85546875" style="5"/>
    <col min="7149" max="7149" width="3.28515625" style="5" customWidth="1"/>
    <col min="7150" max="7150" width="4.42578125" style="5" bestFit="1" customWidth="1"/>
    <col min="7151" max="7151" width="20.85546875" style="5" customWidth="1"/>
    <col min="7152" max="7152" width="25.7109375" style="5" customWidth="1"/>
    <col min="7153" max="7153" width="14.28515625" style="5" bestFit="1" customWidth="1"/>
    <col min="7154" max="7154" width="12.140625" style="5" bestFit="1" customWidth="1"/>
    <col min="7155" max="7155" width="12.85546875" style="5" bestFit="1" customWidth="1"/>
    <col min="7156" max="7156" width="14.42578125" style="5" bestFit="1" customWidth="1"/>
    <col min="7157" max="7157" width="12.28515625" style="5" bestFit="1" customWidth="1"/>
    <col min="7158" max="7158" width="8.28515625" style="5" bestFit="1" customWidth="1"/>
    <col min="7159" max="7159" width="6.7109375" style="5" bestFit="1" customWidth="1"/>
    <col min="7160" max="7160" width="16.85546875" style="5" bestFit="1" customWidth="1"/>
    <col min="7161" max="7161" width="12" style="5" bestFit="1" customWidth="1"/>
    <col min="7162" max="7163" width="10.85546875" style="5" bestFit="1" customWidth="1"/>
    <col min="7164" max="7164" width="6.7109375" style="5" bestFit="1" customWidth="1"/>
    <col min="7165" max="7404" width="8.85546875" style="5"/>
    <col min="7405" max="7405" width="3.28515625" style="5" customWidth="1"/>
    <col min="7406" max="7406" width="4.42578125" style="5" bestFit="1" customWidth="1"/>
    <col min="7407" max="7407" width="20.85546875" style="5" customWidth="1"/>
    <col min="7408" max="7408" width="25.7109375" style="5" customWidth="1"/>
    <col min="7409" max="7409" width="14.28515625" style="5" bestFit="1" customWidth="1"/>
    <col min="7410" max="7410" width="12.140625" style="5" bestFit="1" customWidth="1"/>
    <col min="7411" max="7411" width="12.85546875" style="5" bestFit="1" customWidth="1"/>
    <col min="7412" max="7412" width="14.42578125" style="5" bestFit="1" customWidth="1"/>
    <col min="7413" max="7413" width="12.28515625" style="5" bestFit="1" customWidth="1"/>
    <col min="7414" max="7414" width="8.28515625" style="5" bestFit="1" customWidth="1"/>
    <col min="7415" max="7415" width="6.7109375" style="5" bestFit="1" customWidth="1"/>
    <col min="7416" max="7416" width="16.85546875" style="5" bestFit="1" customWidth="1"/>
    <col min="7417" max="7417" width="12" style="5" bestFit="1" customWidth="1"/>
    <col min="7418" max="7419" width="10.85546875" style="5" bestFit="1" customWidth="1"/>
    <col min="7420" max="7420" width="6.7109375" style="5" bestFit="1" customWidth="1"/>
    <col min="7421" max="7660" width="8.85546875" style="5"/>
    <col min="7661" max="7661" width="3.28515625" style="5" customWidth="1"/>
    <col min="7662" max="7662" width="4.42578125" style="5" bestFit="1" customWidth="1"/>
    <col min="7663" max="7663" width="20.85546875" style="5" customWidth="1"/>
    <col min="7664" max="7664" width="25.7109375" style="5" customWidth="1"/>
    <col min="7665" max="7665" width="14.28515625" style="5" bestFit="1" customWidth="1"/>
    <col min="7666" max="7666" width="12.140625" style="5" bestFit="1" customWidth="1"/>
    <col min="7667" max="7667" width="12.85546875" style="5" bestFit="1" customWidth="1"/>
    <col min="7668" max="7668" width="14.42578125" style="5" bestFit="1" customWidth="1"/>
    <col min="7669" max="7669" width="12.28515625" style="5" bestFit="1" customWidth="1"/>
    <col min="7670" max="7670" width="8.28515625" style="5" bestFit="1" customWidth="1"/>
    <col min="7671" max="7671" width="6.7109375" style="5" bestFit="1" customWidth="1"/>
    <col min="7672" max="7672" width="16.85546875" style="5" bestFit="1" customWidth="1"/>
    <col min="7673" max="7673" width="12" style="5" bestFit="1" customWidth="1"/>
    <col min="7674" max="7675" width="10.85546875" style="5" bestFit="1" customWidth="1"/>
    <col min="7676" max="7676" width="6.7109375" style="5" bestFit="1" customWidth="1"/>
    <col min="7677" max="7916" width="8.85546875" style="5"/>
    <col min="7917" max="7917" width="3.28515625" style="5" customWidth="1"/>
    <col min="7918" max="7918" width="4.42578125" style="5" bestFit="1" customWidth="1"/>
    <col min="7919" max="7919" width="20.85546875" style="5" customWidth="1"/>
    <col min="7920" max="7920" width="25.7109375" style="5" customWidth="1"/>
    <col min="7921" max="7921" width="14.28515625" style="5" bestFit="1" customWidth="1"/>
    <col min="7922" max="7922" width="12.140625" style="5" bestFit="1" customWidth="1"/>
    <col min="7923" max="7923" width="12.85546875" style="5" bestFit="1" customWidth="1"/>
    <col min="7924" max="7924" width="14.42578125" style="5" bestFit="1" customWidth="1"/>
    <col min="7925" max="7925" width="12.28515625" style="5" bestFit="1" customWidth="1"/>
    <col min="7926" max="7926" width="8.28515625" style="5" bestFit="1" customWidth="1"/>
    <col min="7927" max="7927" width="6.7109375" style="5" bestFit="1" customWidth="1"/>
    <col min="7928" max="7928" width="16.85546875" style="5" bestFit="1" customWidth="1"/>
    <col min="7929" max="7929" width="12" style="5" bestFit="1" customWidth="1"/>
    <col min="7930" max="7931" width="10.85546875" style="5" bestFit="1" customWidth="1"/>
    <col min="7932" max="7932" width="6.7109375" style="5" bestFit="1" customWidth="1"/>
    <col min="7933" max="8172" width="8.85546875" style="5"/>
    <col min="8173" max="8173" width="3.28515625" style="5" customWidth="1"/>
    <col min="8174" max="8174" width="4.42578125" style="5" bestFit="1" customWidth="1"/>
    <col min="8175" max="8175" width="20.85546875" style="5" customWidth="1"/>
    <col min="8176" max="8176" width="25.7109375" style="5" customWidth="1"/>
    <col min="8177" max="8177" width="14.28515625" style="5" bestFit="1" customWidth="1"/>
    <col min="8178" max="8178" width="12.140625" style="5" bestFit="1" customWidth="1"/>
    <col min="8179" max="8179" width="12.85546875" style="5" bestFit="1" customWidth="1"/>
    <col min="8180" max="8180" width="14.42578125" style="5" bestFit="1" customWidth="1"/>
    <col min="8181" max="8181" width="12.28515625" style="5" bestFit="1" customWidth="1"/>
    <col min="8182" max="8182" width="8.28515625" style="5" bestFit="1" customWidth="1"/>
    <col min="8183" max="8183" width="6.7109375" style="5" bestFit="1" customWidth="1"/>
    <col min="8184" max="8184" width="16.85546875" style="5" bestFit="1" customWidth="1"/>
    <col min="8185" max="8185" width="12" style="5" bestFit="1" customWidth="1"/>
    <col min="8186" max="8187" width="10.85546875" style="5" bestFit="1" customWidth="1"/>
    <col min="8188" max="8188" width="6.7109375" style="5" bestFit="1" customWidth="1"/>
    <col min="8189" max="8428" width="8.85546875" style="5"/>
    <col min="8429" max="8429" width="3.28515625" style="5" customWidth="1"/>
    <col min="8430" max="8430" width="4.42578125" style="5" bestFit="1" customWidth="1"/>
    <col min="8431" max="8431" width="20.85546875" style="5" customWidth="1"/>
    <col min="8432" max="8432" width="25.7109375" style="5" customWidth="1"/>
    <col min="8433" max="8433" width="14.28515625" style="5" bestFit="1" customWidth="1"/>
    <col min="8434" max="8434" width="12.140625" style="5" bestFit="1" customWidth="1"/>
    <col min="8435" max="8435" width="12.85546875" style="5" bestFit="1" customWidth="1"/>
    <col min="8436" max="8436" width="14.42578125" style="5" bestFit="1" customWidth="1"/>
    <col min="8437" max="8437" width="12.28515625" style="5" bestFit="1" customWidth="1"/>
    <col min="8438" max="8438" width="8.28515625" style="5" bestFit="1" customWidth="1"/>
    <col min="8439" max="8439" width="6.7109375" style="5" bestFit="1" customWidth="1"/>
    <col min="8440" max="8440" width="16.85546875" style="5" bestFit="1" customWidth="1"/>
    <col min="8441" max="8441" width="12" style="5" bestFit="1" customWidth="1"/>
    <col min="8442" max="8443" width="10.85546875" style="5" bestFit="1" customWidth="1"/>
    <col min="8444" max="8444" width="6.7109375" style="5" bestFit="1" customWidth="1"/>
    <col min="8445" max="8684" width="8.85546875" style="5"/>
    <col min="8685" max="8685" width="3.28515625" style="5" customWidth="1"/>
    <col min="8686" max="8686" width="4.42578125" style="5" bestFit="1" customWidth="1"/>
    <col min="8687" max="8687" width="20.85546875" style="5" customWidth="1"/>
    <col min="8688" max="8688" width="25.7109375" style="5" customWidth="1"/>
    <col min="8689" max="8689" width="14.28515625" style="5" bestFit="1" customWidth="1"/>
    <col min="8690" max="8690" width="12.140625" style="5" bestFit="1" customWidth="1"/>
    <col min="8691" max="8691" width="12.85546875" style="5" bestFit="1" customWidth="1"/>
    <col min="8692" max="8692" width="14.42578125" style="5" bestFit="1" customWidth="1"/>
    <col min="8693" max="8693" width="12.28515625" style="5" bestFit="1" customWidth="1"/>
    <col min="8694" max="8694" width="8.28515625" style="5" bestFit="1" customWidth="1"/>
    <col min="8695" max="8695" width="6.7109375" style="5" bestFit="1" customWidth="1"/>
    <col min="8696" max="8696" width="16.85546875" style="5" bestFit="1" customWidth="1"/>
    <col min="8697" max="8697" width="12" style="5" bestFit="1" customWidth="1"/>
    <col min="8698" max="8699" width="10.85546875" style="5" bestFit="1" customWidth="1"/>
    <col min="8700" max="8700" width="6.7109375" style="5" bestFit="1" customWidth="1"/>
    <col min="8701" max="8940" width="8.85546875" style="5"/>
    <col min="8941" max="8941" width="3.28515625" style="5" customWidth="1"/>
    <col min="8942" max="8942" width="4.42578125" style="5" bestFit="1" customWidth="1"/>
    <col min="8943" max="8943" width="20.85546875" style="5" customWidth="1"/>
    <col min="8944" max="8944" width="25.7109375" style="5" customWidth="1"/>
    <col min="8945" max="8945" width="14.28515625" style="5" bestFit="1" customWidth="1"/>
    <col min="8946" max="8946" width="12.140625" style="5" bestFit="1" customWidth="1"/>
    <col min="8947" max="8947" width="12.85546875" style="5" bestFit="1" customWidth="1"/>
    <col min="8948" max="8948" width="14.42578125" style="5" bestFit="1" customWidth="1"/>
    <col min="8949" max="8949" width="12.28515625" style="5" bestFit="1" customWidth="1"/>
    <col min="8950" max="8950" width="8.28515625" style="5" bestFit="1" customWidth="1"/>
    <col min="8951" max="8951" width="6.7109375" style="5" bestFit="1" customWidth="1"/>
    <col min="8952" max="8952" width="16.85546875" style="5" bestFit="1" customWidth="1"/>
    <col min="8953" max="8953" width="12" style="5" bestFit="1" customWidth="1"/>
    <col min="8954" max="8955" width="10.85546875" style="5" bestFit="1" customWidth="1"/>
    <col min="8956" max="8956" width="6.7109375" style="5" bestFit="1" customWidth="1"/>
    <col min="8957" max="9196" width="8.85546875" style="5"/>
    <col min="9197" max="9197" width="3.28515625" style="5" customWidth="1"/>
    <col min="9198" max="9198" width="4.42578125" style="5" bestFit="1" customWidth="1"/>
    <col min="9199" max="9199" width="20.85546875" style="5" customWidth="1"/>
    <col min="9200" max="9200" width="25.7109375" style="5" customWidth="1"/>
    <col min="9201" max="9201" width="14.28515625" style="5" bestFit="1" customWidth="1"/>
    <col min="9202" max="9202" width="12.140625" style="5" bestFit="1" customWidth="1"/>
    <col min="9203" max="9203" width="12.85546875" style="5" bestFit="1" customWidth="1"/>
    <col min="9204" max="9204" width="14.42578125" style="5" bestFit="1" customWidth="1"/>
    <col min="9205" max="9205" width="12.28515625" style="5" bestFit="1" customWidth="1"/>
    <col min="9206" max="9206" width="8.28515625" style="5" bestFit="1" customWidth="1"/>
    <col min="9207" max="9207" width="6.7109375" style="5" bestFit="1" customWidth="1"/>
    <col min="9208" max="9208" width="16.85546875" style="5" bestFit="1" customWidth="1"/>
    <col min="9209" max="9209" width="12" style="5" bestFit="1" customWidth="1"/>
    <col min="9210" max="9211" width="10.85546875" style="5" bestFit="1" customWidth="1"/>
    <col min="9212" max="9212" width="6.7109375" style="5" bestFit="1" customWidth="1"/>
    <col min="9213" max="9452" width="8.85546875" style="5"/>
    <col min="9453" max="9453" width="3.28515625" style="5" customWidth="1"/>
    <col min="9454" max="9454" width="4.42578125" style="5" bestFit="1" customWidth="1"/>
    <col min="9455" max="9455" width="20.85546875" style="5" customWidth="1"/>
    <col min="9456" max="9456" width="25.7109375" style="5" customWidth="1"/>
    <col min="9457" max="9457" width="14.28515625" style="5" bestFit="1" customWidth="1"/>
    <col min="9458" max="9458" width="12.140625" style="5" bestFit="1" customWidth="1"/>
    <col min="9459" max="9459" width="12.85546875" style="5" bestFit="1" customWidth="1"/>
    <col min="9460" max="9460" width="14.42578125" style="5" bestFit="1" customWidth="1"/>
    <col min="9461" max="9461" width="12.28515625" style="5" bestFit="1" customWidth="1"/>
    <col min="9462" max="9462" width="8.28515625" style="5" bestFit="1" customWidth="1"/>
    <col min="9463" max="9463" width="6.7109375" style="5" bestFit="1" customWidth="1"/>
    <col min="9464" max="9464" width="16.85546875" style="5" bestFit="1" customWidth="1"/>
    <col min="9465" max="9465" width="12" style="5" bestFit="1" customWidth="1"/>
    <col min="9466" max="9467" width="10.85546875" style="5" bestFit="1" customWidth="1"/>
    <col min="9468" max="9468" width="6.7109375" style="5" bestFit="1" customWidth="1"/>
    <col min="9469" max="9708" width="8.85546875" style="5"/>
    <col min="9709" max="9709" width="3.28515625" style="5" customWidth="1"/>
    <col min="9710" max="9710" width="4.42578125" style="5" bestFit="1" customWidth="1"/>
    <col min="9711" max="9711" width="20.85546875" style="5" customWidth="1"/>
    <col min="9712" max="9712" width="25.7109375" style="5" customWidth="1"/>
    <col min="9713" max="9713" width="14.28515625" style="5" bestFit="1" customWidth="1"/>
    <col min="9714" max="9714" width="12.140625" style="5" bestFit="1" customWidth="1"/>
    <col min="9715" max="9715" width="12.85546875" style="5" bestFit="1" customWidth="1"/>
    <col min="9716" max="9716" width="14.42578125" style="5" bestFit="1" customWidth="1"/>
    <col min="9717" max="9717" width="12.28515625" style="5" bestFit="1" customWidth="1"/>
    <col min="9718" max="9718" width="8.28515625" style="5" bestFit="1" customWidth="1"/>
    <col min="9719" max="9719" width="6.7109375" style="5" bestFit="1" customWidth="1"/>
    <col min="9720" max="9720" width="16.85546875" style="5" bestFit="1" customWidth="1"/>
    <col min="9721" max="9721" width="12" style="5" bestFit="1" customWidth="1"/>
    <col min="9722" max="9723" width="10.85546875" style="5" bestFit="1" customWidth="1"/>
    <col min="9724" max="9724" width="6.7109375" style="5" bestFit="1" customWidth="1"/>
    <col min="9725" max="9964" width="8.85546875" style="5"/>
    <col min="9965" max="9965" width="3.28515625" style="5" customWidth="1"/>
    <col min="9966" max="9966" width="4.42578125" style="5" bestFit="1" customWidth="1"/>
    <col min="9967" max="9967" width="20.85546875" style="5" customWidth="1"/>
    <col min="9968" max="9968" width="25.7109375" style="5" customWidth="1"/>
    <col min="9969" max="9969" width="14.28515625" style="5" bestFit="1" customWidth="1"/>
    <col min="9970" max="9970" width="12.140625" style="5" bestFit="1" customWidth="1"/>
    <col min="9971" max="9971" width="12.85546875" style="5" bestFit="1" customWidth="1"/>
    <col min="9972" max="9972" width="14.42578125" style="5" bestFit="1" customWidth="1"/>
    <col min="9973" max="9973" width="12.28515625" style="5" bestFit="1" customWidth="1"/>
    <col min="9974" max="9974" width="8.28515625" style="5" bestFit="1" customWidth="1"/>
    <col min="9975" max="9975" width="6.7109375" style="5" bestFit="1" customWidth="1"/>
    <col min="9976" max="9976" width="16.85546875" style="5" bestFit="1" customWidth="1"/>
    <col min="9977" max="9977" width="12" style="5" bestFit="1" customWidth="1"/>
    <col min="9978" max="9979" width="10.85546875" style="5" bestFit="1" customWidth="1"/>
    <col min="9980" max="9980" width="6.7109375" style="5" bestFit="1" customWidth="1"/>
    <col min="9981" max="10220" width="8.85546875" style="5"/>
    <col min="10221" max="10221" width="3.28515625" style="5" customWidth="1"/>
    <col min="10222" max="10222" width="4.42578125" style="5" bestFit="1" customWidth="1"/>
    <col min="10223" max="10223" width="20.85546875" style="5" customWidth="1"/>
    <col min="10224" max="10224" width="25.7109375" style="5" customWidth="1"/>
    <col min="10225" max="10225" width="14.28515625" style="5" bestFit="1" customWidth="1"/>
    <col min="10226" max="10226" width="12.140625" style="5" bestFit="1" customWidth="1"/>
    <col min="10227" max="10227" width="12.85546875" style="5" bestFit="1" customWidth="1"/>
    <col min="10228" max="10228" width="14.42578125" style="5" bestFit="1" customWidth="1"/>
    <col min="10229" max="10229" width="12.28515625" style="5" bestFit="1" customWidth="1"/>
    <col min="10230" max="10230" width="8.28515625" style="5" bestFit="1" customWidth="1"/>
    <col min="10231" max="10231" width="6.7109375" style="5" bestFit="1" customWidth="1"/>
    <col min="10232" max="10232" width="16.85546875" style="5" bestFit="1" customWidth="1"/>
    <col min="10233" max="10233" width="12" style="5" bestFit="1" customWidth="1"/>
    <col min="10234" max="10235" width="10.85546875" style="5" bestFit="1" customWidth="1"/>
    <col min="10236" max="10236" width="6.7109375" style="5" bestFit="1" customWidth="1"/>
    <col min="10237" max="10476" width="8.85546875" style="5"/>
    <col min="10477" max="10477" width="3.28515625" style="5" customWidth="1"/>
    <col min="10478" max="10478" width="4.42578125" style="5" bestFit="1" customWidth="1"/>
    <col min="10479" max="10479" width="20.85546875" style="5" customWidth="1"/>
    <col min="10480" max="10480" width="25.7109375" style="5" customWidth="1"/>
    <col min="10481" max="10481" width="14.28515625" style="5" bestFit="1" customWidth="1"/>
    <col min="10482" max="10482" width="12.140625" style="5" bestFit="1" customWidth="1"/>
    <col min="10483" max="10483" width="12.85546875" style="5" bestFit="1" customWidth="1"/>
    <col min="10484" max="10484" width="14.42578125" style="5" bestFit="1" customWidth="1"/>
    <col min="10485" max="10485" width="12.28515625" style="5" bestFit="1" customWidth="1"/>
    <col min="10486" max="10486" width="8.28515625" style="5" bestFit="1" customWidth="1"/>
    <col min="10487" max="10487" width="6.7109375" style="5" bestFit="1" customWidth="1"/>
    <col min="10488" max="10488" width="16.85546875" style="5" bestFit="1" customWidth="1"/>
    <col min="10489" max="10489" width="12" style="5" bestFit="1" customWidth="1"/>
    <col min="10490" max="10491" width="10.85546875" style="5" bestFit="1" customWidth="1"/>
    <col min="10492" max="10492" width="6.7109375" style="5" bestFit="1" customWidth="1"/>
    <col min="10493" max="10732" width="8.85546875" style="5"/>
    <col min="10733" max="10733" width="3.28515625" style="5" customWidth="1"/>
    <col min="10734" max="10734" width="4.42578125" style="5" bestFit="1" customWidth="1"/>
    <col min="10735" max="10735" width="20.85546875" style="5" customWidth="1"/>
    <col min="10736" max="10736" width="25.7109375" style="5" customWidth="1"/>
    <col min="10737" max="10737" width="14.28515625" style="5" bestFit="1" customWidth="1"/>
    <col min="10738" max="10738" width="12.140625" style="5" bestFit="1" customWidth="1"/>
    <col min="10739" max="10739" width="12.85546875" style="5" bestFit="1" customWidth="1"/>
    <col min="10740" max="10740" width="14.42578125" style="5" bestFit="1" customWidth="1"/>
    <col min="10741" max="10741" width="12.28515625" style="5" bestFit="1" customWidth="1"/>
    <col min="10742" max="10742" width="8.28515625" style="5" bestFit="1" customWidth="1"/>
    <col min="10743" max="10743" width="6.7109375" style="5" bestFit="1" customWidth="1"/>
    <col min="10744" max="10744" width="16.85546875" style="5" bestFit="1" customWidth="1"/>
    <col min="10745" max="10745" width="12" style="5" bestFit="1" customWidth="1"/>
    <col min="10746" max="10747" width="10.85546875" style="5" bestFit="1" customWidth="1"/>
    <col min="10748" max="10748" width="6.7109375" style="5" bestFit="1" customWidth="1"/>
    <col min="10749" max="10988" width="8.85546875" style="5"/>
    <col min="10989" max="10989" width="3.28515625" style="5" customWidth="1"/>
    <col min="10990" max="10990" width="4.42578125" style="5" bestFit="1" customWidth="1"/>
    <col min="10991" max="10991" width="20.85546875" style="5" customWidth="1"/>
    <col min="10992" max="10992" width="25.7109375" style="5" customWidth="1"/>
    <col min="10993" max="10993" width="14.28515625" style="5" bestFit="1" customWidth="1"/>
    <col min="10994" max="10994" width="12.140625" style="5" bestFit="1" customWidth="1"/>
    <col min="10995" max="10995" width="12.85546875" style="5" bestFit="1" customWidth="1"/>
    <col min="10996" max="10996" width="14.42578125" style="5" bestFit="1" customWidth="1"/>
    <col min="10997" max="10997" width="12.28515625" style="5" bestFit="1" customWidth="1"/>
    <col min="10998" max="10998" width="8.28515625" style="5" bestFit="1" customWidth="1"/>
    <col min="10999" max="10999" width="6.7109375" style="5" bestFit="1" customWidth="1"/>
    <col min="11000" max="11000" width="16.85546875" style="5" bestFit="1" customWidth="1"/>
    <col min="11001" max="11001" width="12" style="5" bestFit="1" customWidth="1"/>
    <col min="11002" max="11003" width="10.85546875" style="5" bestFit="1" customWidth="1"/>
    <col min="11004" max="11004" width="6.7109375" style="5" bestFit="1" customWidth="1"/>
    <col min="11005" max="11244" width="8.85546875" style="5"/>
    <col min="11245" max="11245" width="3.28515625" style="5" customWidth="1"/>
    <col min="11246" max="11246" width="4.42578125" style="5" bestFit="1" customWidth="1"/>
    <col min="11247" max="11247" width="20.85546875" style="5" customWidth="1"/>
    <col min="11248" max="11248" width="25.7109375" style="5" customWidth="1"/>
    <col min="11249" max="11249" width="14.28515625" style="5" bestFit="1" customWidth="1"/>
    <col min="11250" max="11250" width="12.140625" style="5" bestFit="1" customWidth="1"/>
    <col min="11251" max="11251" width="12.85546875" style="5" bestFit="1" customWidth="1"/>
    <col min="11252" max="11252" width="14.42578125" style="5" bestFit="1" customWidth="1"/>
    <col min="11253" max="11253" width="12.28515625" style="5" bestFit="1" customWidth="1"/>
    <col min="11254" max="11254" width="8.28515625" style="5" bestFit="1" customWidth="1"/>
    <col min="11255" max="11255" width="6.7109375" style="5" bestFit="1" customWidth="1"/>
    <col min="11256" max="11256" width="16.85546875" style="5" bestFit="1" customWidth="1"/>
    <col min="11257" max="11257" width="12" style="5" bestFit="1" customWidth="1"/>
    <col min="11258" max="11259" width="10.85546875" style="5" bestFit="1" customWidth="1"/>
    <col min="11260" max="11260" width="6.7109375" style="5" bestFit="1" customWidth="1"/>
    <col min="11261" max="11500" width="8.85546875" style="5"/>
    <col min="11501" max="11501" width="3.28515625" style="5" customWidth="1"/>
    <col min="11502" max="11502" width="4.42578125" style="5" bestFit="1" customWidth="1"/>
    <col min="11503" max="11503" width="20.85546875" style="5" customWidth="1"/>
    <col min="11504" max="11504" width="25.7109375" style="5" customWidth="1"/>
    <col min="11505" max="11505" width="14.28515625" style="5" bestFit="1" customWidth="1"/>
    <col min="11506" max="11506" width="12.140625" style="5" bestFit="1" customWidth="1"/>
    <col min="11507" max="11507" width="12.85546875" style="5" bestFit="1" customWidth="1"/>
    <col min="11508" max="11508" width="14.42578125" style="5" bestFit="1" customWidth="1"/>
    <col min="11509" max="11509" width="12.28515625" style="5" bestFit="1" customWidth="1"/>
    <col min="11510" max="11510" width="8.28515625" style="5" bestFit="1" customWidth="1"/>
    <col min="11511" max="11511" width="6.7109375" style="5" bestFit="1" customWidth="1"/>
    <col min="11512" max="11512" width="16.85546875" style="5" bestFit="1" customWidth="1"/>
    <col min="11513" max="11513" width="12" style="5" bestFit="1" customWidth="1"/>
    <col min="11514" max="11515" width="10.85546875" style="5" bestFit="1" customWidth="1"/>
    <col min="11516" max="11516" width="6.7109375" style="5" bestFit="1" customWidth="1"/>
    <col min="11517" max="11756" width="8.85546875" style="5"/>
    <col min="11757" max="11757" width="3.28515625" style="5" customWidth="1"/>
    <col min="11758" max="11758" width="4.42578125" style="5" bestFit="1" customWidth="1"/>
    <col min="11759" max="11759" width="20.85546875" style="5" customWidth="1"/>
    <col min="11760" max="11760" width="25.7109375" style="5" customWidth="1"/>
    <col min="11761" max="11761" width="14.28515625" style="5" bestFit="1" customWidth="1"/>
    <col min="11762" max="11762" width="12.140625" style="5" bestFit="1" customWidth="1"/>
    <col min="11763" max="11763" width="12.85546875" style="5" bestFit="1" customWidth="1"/>
    <col min="11764" max="11764" width="14.42578125" style="5" bestFit="1" customWidth="1"/>
    <col min="11765" max="11765" width="12.28515625" style="5" bestFit="1" customWidth="1"/>
    <col min="11766" max="11766" width="8.28515625" style="5" bestFit="1" customWidth="1"/>
    <col min="11767" max="11767" width="6.7109375" style="5" bestFit="1" customWidth="1"/>
    <col min="11768" max="11768" width="16.85546875" style="5" bestFit="1" customWidth="1"/>
    <col min="11769" max="11769" width="12" style="5" bestFit="1" customWidth="1"/>
    <col min="11770" max="11771" width="10.85546875" style="5" bestFit="1" customWidth="1"/>
    <col min="11772" max="11772" width="6.7109375" style="5" bestFit="1" customWidth="1"/>
    <col min="11773" max="12012" width="8.85546875" style="5"/>
    <col min="12013" max="12013" width="3.28515625" style="5" customWidth="1"/>
    <col min="12014" max="12014" width="4.42578125" style="5" bestFit="1" customWidth="1"/>
    <col min="12015" max="12015" width="20.85546875" style="5" customWidth="1"/>
    <col min="12016" max="12016" width="25.7109375" style="5" customWidth="1"/>
    <col min="12017" max="12017" width="14.28515625" style="5" bestFit="1" customWidth="1"/>
    <col min="12018" max="12018" width="12.140625" style="5" bestFit="1" customWidth="1"/>
    <col min="12019" max="12019" width="12.85546875" style="5" bestFit="1" customWidth="1"/>
    <col min="12020" max="12020" width="14.42578125" style="5" bestFit="1" customWidth="1"/>
    <col min="12021" max="12021" width="12.28515625" style="5" bestFit="1" customWidth="1"/>
    <col min="12022" max="12022" width="8.28515625" style="5" bestFit="1" customWidth="1"/>
    <col min="12023" max="12023" width="6.7109375" style="5" bestFit="1" customWidth="1"/>
    <col min="12024" max="12024" width="16.85546875" style="5" bestFit="1" customWidth="1"/>
    <col min="12025" max="12025" width="12" style="5" bestFit="1" customWidth="1"/>
    <col min="12026" max="12027" width="10.85546875" style="5" bestFit="1" customWidth="1"/>
    <col min="12028" max="12028" width="6.7109375" style="5" bestFit="1" customWidth="1"/>
    <col min="12029" max="12268" width="8.85546875" style="5"/>
    <col min="12269" max="12269" width="3.28515625" style="5" customWidth="1"/>
    <col min="12270" max="12270" width="4.42578125" style="5" bestFit="1" customWidth="1"/>
    <col min="12271" max="12271" width="20.85546875" style="5" customWidth="1"/>
    <col min="12272" max="12272" width="25.7109375" style="5" customWidth="1"/>
    <col min="12273" max="12273" width="14.28515625" style="5" bestFit="1" customWidth="1"/>
    <col min="12274" max="12274" width="12.140625" style="5" bestFit="1" customWidth="1"/>
    <col min="12275" max="12275" width="12.85546875" style="5" bestFit="1" customWidth="1"/>
    <col min="12276" max="12276" width="14.42578125" style="5" bestFit="1" customWidth="1"/>
    <col min="12277" max="12277" width="12.28515625" style="5" bestFit="1" customWidth="1"/>
    <col min="12278" max="12278" width="8.28515625" style="5" bestFit="1" customWidth="1"/>
    <col min="12279" max="12279" width="6.7109375" style="5" bestFit="1" customWidth="1"/>
    <col min="12280" max="12280" width="16.85546875" style="5" bestFit="1" customWidth="1"/>
    <col min="12281" max="12281" width="12" style="5" bestFit="1" customWidth="1"/>
    <col min="12282" max="12283" width="10.85546875" style="5" bestFit="1" customWidth="1"/>
    <col min="12284" max="12284" width="6.7109375" style="5" bestFit="1" customWidth="1"/>
    <col min="12285" max="12524" width="8.85546875" style="5"/>
    <col min="12525" max="12525" width="3.28515625" style="5" customWidth="1"/>
    <col min="12526" max="12526" width="4.42578125" style="5" bestFit="1" customWidth="1"/>
    <col min="12527" max="12527" width="20.85546875" style="5" customWidth="1"/>
    <col min="12528" max="12528" width="25.7109375" style="5" customWidth="1"/>
    <col min="12529" max="12529" width="14.28515625" style="5" bestFit="1" customWidth="1"/>
    <col min="12530" max="12530" width="12.140625" style="5" bestFit="1" customWidth="1"/>
    <col min="12531" max="12531" width="12.85546875" style="5" bestFit="1" customWidth="1"/>
    <col min="12532" max="12532" width="14.42578125" style="5" bestFit="1" customWidth="1"/>
    <col min="12533" max="12533" width="12.28515625" style="5" bestFit="1" customWidth="1"/>
    <col min="12534" max="12534" width="8.28515625" style="5" bestFit="1" customWidth="1"/>
    <col min="12535" max="12535" width="6.7109375" style="5" bestFit="1" customWidth="1"/>
    <col min="12536" max="12536" width="16.85546875" style="5" bestFit="1" customWidth="1"/>
    <col min="12537" max="12537" width="12" style="5" bestFit="1" customWidth="1"/>
    <col min="12538" max="12539" width="10.85546875" style="5" bestFit="1" customWidth="1"/>
    <col min="12540" max="12540" width="6.7109375" style="5" bestFit="1" customWidth="1"/>
    <col min="12541" max="12780" width="8.85546875" style="5"/>
    <col min="12781" max="12781" width="3.28515625" style="5" customWidth="1"/>
    <col min="12782" max="12782" width="4.42578125" style="5" bestFit="1" customWidth="1"/>
    <col min="12783" max="12783" width="20.85546875" style="5" customWidth="1"/>
    <col min="12784" max="12784" width="25.7109375" style="5" customWidth="1"/>
    <col min="12785" max="12785" width="14.28515625" style="5" bestFit="1" customWidth="1"/>
    <col min="12786" max="12786" width="12.140625" style="5" bestFit="1" customWidth="1"/>
    <col min="12787" max="12787" width="12.85546875" style="5" bestFit="1" customWidth="1"/>
    <col min="12788" max="12788" width="14.42578125" style="5" bestFit="1" customWidth="1"/>
    <col min="12789" max="12789" width="12.28515625" style="5" bestFit="1" customWidth="1"/>
    <col min="12790" max="12790" width="8.28515625" style="5" bestFit="1" customWidth="1"/>
    <col min="12791" max="12791" width="6.7109375" style="5" bestFit="1" customWidth="1"/>
    <col min="12792" max="12792" width="16.85546875" style="5" bestFit="1" customWidth="1"/>
    <col min="12793" max="12793" width="12" style="5" bestFit="1" customWidth="1"/>
    <col min="12794" max="12795" width="10.85546875" style="5" bestFit="1" customWidth="1"/>
    <col min="12796" max="12796" width="6.7109375" style="5" bestFit="1" customWidth="1"/>
    <col min="12797" max="13036" width="8.85546875" style="5"/>
    <col min="13037" max="13037" width="3.28515625" style="5" customWidth="1"/>
    <col min="13038" max="13038" width="4.42578125" style="5" bestFit="1" customWidth="1"/>
    <col min="13039" max="13039" width="20.85546875" style="5" customWidth="1"/>
    <col min="13040" max="13040" width="25.7109375" style="5" customWidth="1"/>
    <col min="13041" max="13041" width="14.28515625" style="5" bestFit="1" customWidth="1"/>
    <col min="13042" max="13042" width="12.140625" style="5" bestFit="1" customWidth="1"/>
    <col min="13043" max="13043" width="12.85546875" style="5" bestFit="1" customWidth="1"/>
    <col min="13044" max="13044" width="14.42578125" style="5" bestFit="1" customWidth="1"/>
    <col min="13045" max="13045" width="12.28515625" style="5" bestFit="1" customWidth="1"/>
    <col min="13046" max="13046" width="8.28515625" style="5" bestFit="1" customWidth="1"/>
    <col min="13047" max="13047" width="6.7109375" style="5" bestFit="1" customWidth="1"/>
    <col min="13048" max="13048" width="16.85546875" style="5" bestFit="1" customWidth="1"/>
    <col min="13049" max="13049" width="12" style="5" bestFit="1" customWidth="1"/>
    <col min="13050" max="13051" width="10.85546875" style="5" bestFit="1" customWidth="1"/>
    <col min="13052" max="13052" width="6.7109375" style="5" bestFit="1" customWidth="1"/>
    <col min="13053" max="13292" width="8.85546875" style="5"/>
    <col min="13293" max="13293" width="3.28515625" style="5" customWidth="1"/>
    <col min="13294" max="13294" width="4.42578125" style="5" bestFit="1" customWidth="1"/>
    <col min="13295" max="13295" width="20.85546875" style="5" customWidth="1"/>
    <col min="13296" max="13296" width="25.7109375" style="5" customWidth="1"/>
    <col min="13297" max="13297" width="14.28515625" style="5" bestFit="1" customWidth="1"/>
    <col min="13298" max="13298" width="12.140625" style="5" bestFit="1" customWidth="1"/>
    <col min="13299" max="13299" width="12.85546875" style="5" bestFit="1" customWidth="1"/>
    <col min="13300" max="13300" width="14.42578125" style="5" bestFit="1" customWidth="1"/>
    <col min="13301" max="13301" width="12.28515625" style="5" bestFit="1" customWidth="1"/>
    <col min="13302" max="13302" width="8.28515625" style="5" bestFit="1" customWidth="1"/>
    <col min="13303" max="13303" width="6.7109375" style="5" bestFit="1" customWidth="1"/>
    <col min="13304" max="13304" width="16.85546875" style="5" bestFit="1" customWidth="1"/>
    <col min="13305" max="13305" width="12" style="5" bestFit="1" customWidth="1"/>
    <col min="13306" max="13307" width="10.85546875" style="5" bestFit="1" customWidth="1"/>
    <col min="13308" max="13308" width="6.7109375" style="5" bestFit="1" customWidth="1"/>
    <col min="13309" max="13548" width="8.85546875" style="5"/>
    <col min="13549" max="13549" width="3.28515625" style="5" customWidth="1"/>
    <col min="13550" max="13550" width="4.42578125" style="5" bestFit="1" customWidth="1"/>
    <col min="13551" max="13551" width="20.85546875" style="5" customWidth="1"/>
    <col min="13552" max="13552" width="25.7109375" style="5" customWidth="1"/>
    <col min="13553" max="13553" width="14.28515625" style="5" bestFit="1" customWidth="1"/>
    <col min="13554" max="13554" width="12.140625" style="5" bestFit="1" customWidth="1"/>
    <col min="13555" max="13555" width="12.85546875" style="5" bestFit="1" customWidth="1"/>
    <col min="13556" max="13556" width="14.42578125" style="5" bestFit="1" customWidth="1"/>
    <col min="13557" max="13557" width="12.28515625" style="5" bestFit="1" customWidth="1"/>
    <col min="13558" max="13558" width="8.28515625" style="5" bestFit="1" customWidth="1"/>
    <col min="13559" max="13559" width="6.7109375" style="5" bestFit="1" customWidth="1"/>
    <col min="13560" max="13560" width="16.85546875" style="5" bestFit="1" customWidth="1"/>
    <col min="13561" max="13561" width="12" style="5" bestFit="1" customWidth="1"/>
    <col min="13562" max="13563" width="10.85546875" style="5" bestFit="1" customWidth="1"/>
    <col min="13564" max="13564" width="6.7109375" style="5" bestFit="1" customWidth="1"/>
    <col min="13565" max="13804" width="8.85546875" style="5"/>
    <col min="13805" max="13805" width="3.28515625" style="5" customWidth="1"/>
    <col min="13806" max="13806" width="4.42578125" style="5" bestFit="1" customWidth="1"/>
    <col min="13807" max="13807" width="20.85546875" style="5" customWidth="1"/>
    <col min="13808" max="13808" width="25.7109375" style="5" customWidth="1"/>
    <col min="13809" max="13809" width="14.28515625" style="5" bestFit="1" customWidth="1"/>
    <col min="13810" max="13810" width="12.140625" style="5" bestFit="1" customWidth="1"/>
    <col min="13811" max="13811" width="12.85546875" style="5" bestFit="1" customWidth="1"/>
    <col min="13812" max="13812" width="14.42578125" style="5" bestFit="1" customWidth="1"/>
    <col min="13813" max="13813" width="12.28515625" style="5" bestFit="1" customWidth="1"/>
    <col min="13814" max="13814" width="8.28515625" style="5" bestFit="1" customWidth="1"/>
    <col min="13815" max="13815" width="6.7109375" style="5" bestFit="1" customWidth="1"/>
    <col min="13816" max="13816" width="16.85546875" style="5" bestFit="1" customWidth="1"/>
    <col min="13817" max="13817" width="12" style="5" bestFit="1" customWidth="1"/>
    <col min="13818" max="13819" width="10.85546875" style="5" bestFit="1" customWidth="1"/>
    <col min="13820" max="13820" width="6.7109375" style="5" bestFit="1" customWidth="1"/>
    <col min="13821" max="14060" width="8.85546875" style="5"/>
    <col min="14061" max="14061" width="3.28515625" style="5" customWidth="1"/>
    <col min="14062" max="14062" width="4.42578125" style="5" bestFit="1" customWidth="1"/>
    <col min="14063" max="14063" width="20.85546875" style="5" customWidth="1"/>
    <col min="14064" max="14064" width="25.7109375" style="5" customWidth="1"/>
    <col min="14065" max="14065" width="14.28515625" style="5" bestFit="1" customWidth="1"/>
    <col min="14066" max="14066" width="12.140625" style="5" bestFit="1" customWidth="1"/>
    <col min="14067" max="14067" width="12.85546875" style="5" bestFit="1" customWidth="1"/>
    <col min="14068" max="14068" width="14.42578125" style="5" bestFit="1" customWidth="1"/>
    <col min="14069" max="14069" width="12.28515625" style="5" bestFit="1" customWidth="1"/>
    <col min="14070" max="14070" width="8.28515625" style="5" bestFit="1" customWidth="1"/>
    <col min="14071" max="14071" width="6.7109375" style="5" bestFit="1" customWidth="1"/>
    <col min="14072" max="14072" width="16.85546875" style="5" bestFit="1" customWidth="1"/>
    <col min="14073" max="14073" width="12" style="5" bestFit="1" customWidth="1"/>
    <col min="14074" max="14075" width="10.85546875" style="5" bestFit="1" customWidth="1"/>
    <col min="14076" max="14076" width="6.7109375" style="5" bestFit="1" customWidth="1"/>
    <col min="14077" max="14316" width="8.85546875" style="5"/>
    <col min="14317" max="14317" width="3.28515625" style="5" customWidth="1"/>
    <col min="14318" max="14318" width="4.42578125" style="5" bestFit="1" customWidth="1"/>
    <col min="14319" max="14319" width="20.85546875" style="5" customWidth="1"/>
    <col min="14320" max="14320" width="25.7109375" style="5" customWidth="1"/>
    <col min="14321" max="14321" width="14.28515625" style="5" bestFit="1" customWidth="1"/>
    <col min="14322" max="14322" width="12.140625" style="5" bestFit="1" customWidth="1"/>
    <col min="14323" max="14323" width="12.85546875" style="5" bestFit="1" customWidth="1"/>
    <col min="14324" max="14324" width="14.42578125" style="5" bestFit="1" customWidth="1"/>
    <col min="14325" max="14325" width="12.28515625" style="5" bestFit="1" customWidth="1"/>
    <col min="14326" max="14326" width="8.28515625" style="5" bestFit="1" customWidth="1"/>
    <col min="14327" max="14327" width="6.7109375" style="5" bestFit="1" customWidth="1"/>
    <col min="14328" max="14328" width="16.85546875" style="5" bestFit="1" customWidth="1"/>
    <col min="14329" max="14329" width="12" style="5" bestFit="1" customWidth="1"/>
    <col min="14330" max="14331" width="10.85546875" style="5" bestFit="1" customWidth="1"/>
    <col min="14332" max="14332" width="6.7109375" style="5" bestFit="1" customWidth="1"/>
    <col min="14333" max="14572" width="8.85546875" style="5"/>
    <col min="14573" max="14573" width="3.28515625" style="5" customWidth="1"/>
    <col min="14574" max="14574" width="4.42578125" style="5" bestFit="1" customWidth="1"/>
    <col min="14575" max="14575" width="20.85546875" style="5" customWidth="1"/>
    <col min="14576" max="14576" width="25.7109375" style="5" customWidth="1"/>
    <col min="14577" max="14577" width="14.28515625" style="5" bestFit="1" customWidth="1"/>
    <col min="14578" max="14578" width="12.140625" style="5" bestFit="1" customWidth="1"/>
    <col min="14579" max="14579" width="12.85546875" style="5" bestFit="1" customWidth="1"/>
    <col min="14580" max="14580" width="14.42578125" style="5" bestFit="1" customWidth="1"/>
    <col min="14581" max="14581" width="12.28515625" style="5" bestFit="1" customWidth="1"/>
    <col min="14582" max="14582" width="8.28515625" style="5" bestFit="1" customWidth="1"/>
    <col min="14583" max="14583" width="6.7109375" style="5" bestFit="1" customWidth="1"/>
    <col min="14584" max="14584" width="16.85546875" style="5" bestFit="1" customWidth="1"/>
    <col min="14585" max="14585" width="12" style="5" bestFit="1" customWidth="1"/>
    <col min="14586" max="14587" width="10.85546875" style="5" bestFit="1" customWidth="1"/>
    <col min="14588" max="14588" width="6.7109375" style="5" bestFit="1" customWidth="1"/>
    <col min="14589" max="14828" width="8.85546875" style="5"/>
    <col min="14829" max="14829" width="3.28515625" style="5" customWidth="1"/>
    <col min="14830" max="14830" width="4.42578125" style="5" bestFit="1" customWidth="1"/>
    <col min="14831" max="14831" width="20.85546875" style="5" customWidth="1"/>
    <col min="14832" max="14832" width="25.7109375" style="5" customWidth="1"/>
    <col min="14833" max="14833" width="14.28515625" style="5" bestFit="1" customWidth="1"/>
    <col min="14834" max="14834" width="12.140625" style="5" bestFit="1" customWidth="1"/>
    <col min="14835" max="14835" width="12.85546875" style="5" bestFit="1" customWidth="1"/>
    <col min="14836" max="14836" width="14.42578125" style="5" bestFit="1" customWidth="1"/>
    <col min="14837" max="14837" width="12.28515625" style="5" bestFit="1" customWidth="1"/>
    <col min="14838" max="14838" width="8.28515625" style="5" bestFit="1" customWidth="1"/>
    <col min="14839" max="14839" width="6.7109375" style="5" bestFit="1" customWidth="1"/>
    <col min="14840" max="14840" width="16.85546875" style="5" bestFit="1" customWidth="1"/>
    <col min="14841" max="14841" width="12" style="5" bestFit="1" customWidth="1"/>
    <col min="14842" max="14843" width="10.85546875" style="5" bestFit="1" customWidth="1"/>
    <col min="14844" max="14844" width="6.7109375" style="5" bestFit="1" customWidth="1"/>
    <col min="14845" max="15084" width="8.85546875" style="5"/>
    <col min="15085" max="15085" width="3.28515625" style="5" customWidth="1"/>
    <col min="15086" max="15086" width="4.42578125" style="5" bestFit="1" customWidth="1"/>
    <col min="15087" max="15087" width="20.85546875" style="5" customWidth="1"/>
    <col min="15088" max="15088" width="25.7109375" style="5" customWidth="1"/>
    <col min="15089" max="15089" width="14.28515625" style="5" bestFit="1" customWidth="1"/>
    <col min="15090" max="15090" width="12.140625" style="5" bestFit="1" customWidth="1"/>
    <col min="15091" max="15091" width="12.85546875" style="5" bestFit="1" customWidth="1"/>
    <col min="15092" max="15092" width="14.42578125" style="5" bestFit="1" customWidth="1"/>
    <col min="15093" max="15093" width="12.28515625" style="5" bestFit="1" customWidth="1"/>
    <col min="15094" max="15094" width="8.28515625" style="5" bestFit="1" customWidth="1"/>
    <col min="15095" max="15095" width="6.7109375" style="5" bestFit="1" customWidth="1"/>
    <col min="15096" max="15096" width="16.85546875" style="5" bestFit="1" customWidth="1"/>
    <col min="15097" max="15097" width="12" style="5" bestFit="1" customWidth="1"/>
    <col min="15098" max="15099" width="10.85546875" style="5" bestFit="1" customWidth="1"/>
    <col min="15100" max="15100" width="6.7109375" style="5" bestFit="1" customWidth="1"/>
    <col min="15101" max="15340" width="8.85546875" style="5"/>
    <col min="15341" max="15341" width="3.28515625" style="5" customWidth="1"/>
    <col min="15342" max="15342" width="4.42578125" style="5" bestFit="1" customWidth="1"/>
    <col min="15343" max="15343" width="20.85546875" style="5" customWidth="1"/>
    <col min="15344" max="15344" width="25.7109375" style="5" customWidth="1"/>
    <col min="15345" max="15345" width="14.28515625" style="5" bestFit="1" customWidth="1"/>
    <col min="15346" max="15346" width="12.140625" style="5" bestFit="1" customWidth="1"/>
    <col min="15347" max="15347" width="12.85546875" style="5" bestFit="1" customWidth="1"/>
    <col min="15348" max="15348" width="14.42578125" style="5" bestFit="1" customWidth="1"/>
    <col min="15349" max="15349" width="12.28515625" style="5" bestFit="1" customWidth="1"/>
    <col min="15350" max="15350" width="8.28515625" style="5" bestFit="1" customWidth="1"/>
    <col min="15351" max="15351" width="6.7109375" style="5" bestFit="1" customWidth="1"/>
    <col min="15352" max="15352" width="16.85546875" style="5" bestFit="1" customWidth="1"/>
    <col min="15353" max="15353" width="12" style="5" bestFit="1" customWidth="1"/>
    <col min="15354" max="15355" width="10.85546875" style="5" bestFit="1" customWidth="1"/>
    <col min="15356" max="15356" width="6.7109375" style="5" bestFit="1" customWidth="1"/>
    <col min="15357" max="15596" width="8.85546875" style="5"/>
    <col min="15597" max="15597" width="3.28515625" style="5" customWidth="1"/>
    <col min="15598" max="15598" width="4.42578125" style="5" bestFit="1" customWidth="1"/>
    <col min="15599" max="15599" width="20.85546875" style="5" customWidth="1"/>
    <col min="15600" max="15600" width="25.7109375" style="5" customWidth="1"/>
    <col min="15601" max="15601" width="14.28515625" style="5" bestFit="1" customWidth="1"/>
    <col min="15602" max="15602" width="12.140625" style="5" bestFit="1" customWidth="1"/>
    <col min="15603" max="15603" width="12.85546875" style="5" bestFit="1" customWidth="1"/>
    <col min="15604" max="15604" width="14.42578125" style="5" bestFit="1" customWidth="1"/>
    <col min="15605" max="15605" width="12.28515625" style="5" bestFit="1" customWidth="1"/>
    <col min="15606" max="15606" width="8.28515625" style="5" bestFit="1" customWidth="1"/>
    <col min="15607" max="15607" width="6.7109375" style="5" bestFit="1" customWidth="1"/>
    <col min="15608" max="15608" width="16.85546875" style="5" bestFit="1" customWidth="1"/>
    <col min="15609" max="15609" width="12" style="5" bestFit="1" customWidth="1"/>
    <col min="15610" max="15611" width="10.85546875" style="5" bestFit="1" customWidth="1"/>
    <col min="15612" max="15612" width="6.7109375" style="5" bestFit="1" customWidth="1"/>
    <col min="15613" max="15852" width="8.85546875" style="5"/>
    <col min="15853" max="15853" width="3.28515625" style="5" customWidth="1"/>
    <col min="15854" max="15854" width="4.42578125" style="5" bestFit="1" customWidth="1"/>
    <col min="15855" max="15855" width="20.85546875" style="5" customWidth="1"/>
    <col min="15856" max="15856" width="25.7109375" style="5" customWidth="1"/>
    <col min="15857" max="15857" width="14.28515625" style="5" bestFit="1" customWidth="1"/>
    <col min="15858" max="15858" width="12.140625" style="5" bestFit="1" customWidth="1"/>
    <col min="15859" max="15859" width="12.85546875" style="5" bestFit="1" customWidth="1"/>
    <col min="15860" max="15860" width="14.42578125" style="5" bestFit="1" customWidth="1"/>
    <col min="15861" max="15861" width="12.28515625" style="5" bestFit="1" customWidth="1"/>
    <col min="15862" max="15862" width="8.28515625" style="5" bestFit="1" customWidth="1"/>
    <col min="15863" max="15863" width="6.7109375" style="5" bestFit="1" customWidth="1"/>
    <col min="15864" max="15864" width="16.85546875" style="5" bestFit="1" customWidth="1"/>
    <col min="15865" max="15865" width="12" style="5" bestFit="1" customWidth="1"/>
    <col min="15866" max="15867" width="10.85546875" style="5" bestFit="1" customWidth="1"/>
    <col min="15868" max="15868" width="6.7109375" style="5" bestFit="1" customWidth="1"/>
    <col min="15869" max="16108" width="8.85546875" style="5"/>
    <col min="16109" max="16109" width="3.28515625" style="5" customWidth="1"/>
    <col min="16110" max="16110" width="4.42578125" style="5" bestFit="1" customWidth="1"/>
    <col min="16111" max="16111" width="20.85546875" style="5" customWidth="1"/>
    <col min="16112" max="16112" width="25.7109375" style="5" customWidth="1"/>
    <col min="16113" max="16113" width="14.28515625" style="5" bestFit="1" customWidth="1"/>
    <col min="16114" max="16114" width="12.140625" style="5" bestFit="1" customWidth="1"/>
    <col min="16115" max="16115" width="12.85546875" style="5" bestFit="1" customWidth="1"/>
    <col min="16116" max="16116" width="14.42578125" style="5" bestFit="1" customWidth="1"/>
    <col min="16117" max="16117" width="12.28515625" style="5" bestFit="1" customWidth="1"/>
    <col min="16118" max="16118" width="8.28515625" style="5" bestFit="1" customWidth="1"/>
    <col min="16119" max="16119" width="6.7109375" style="5" bestFit="1" customWidth="1"/>
    <col min="16120" max="16120" width="16.85546875" style="5" bestFit="1" customWidth="1"/>
    <col min="16121" max="16121" width="12" style="5" bestFit="1" customWidth="1"/>
    <col min="16122" max="16123" width="10.85546875" style="5" bestFit="1" customWidth="1"/>
    <col min="16124" max="16124" width="6.7109375" style="5" bestFit="1" customWidth="1"/>
    <col min="16125" max="16384" width="8.85546875" style="5"/>
  </cols>
  <sheetData>
    <row r="1" spans="1:7" ht="16.5" customHeight="1">
      <c r="A1" s="130"/>
      <c r="B1" s="103" t="s">
        <v>139</v>
      </c>
      <c r="C1" s="122"/>
      <c r="D1" s="122"/>
      <c r="E1" s="122"/>
      <c r="F1" s="122"/>
    </row>
    <row r="2" spans="1:7">
      <c r="A2" s="130"/>
      <c r="B2" s="143"/>
      <c r="C2" s="143"/>
    </row>
    <row r="3" spans="1:7" s="6" customFormat="1" ht="27" customHeight="1">
      <c r="A3" s="130"/>
      <c r="B3" s="88" t="s">
        <v>124</v>
      </c>
      <c r="C3" s="62" t="s">
        <v>125</v>
      </c>
      <c r="E3" s="88" t="s">
        <v>48</v>
      </c>
      <c r="F3" s="62" t="s">
        <v>126</v>
      </c>
    </row>
    <row r="4" spans="1:7">
      <c r="A4" s="130"/>
      <c r="B4" s="144" t="s">
        <v>34</v>
      </c>
      <c r="C4" s="145"/>
      <c r="E4" s="7">
        <v>2022</v>
      </c>
      <c r="F4" s="8">
        <f t="shared" ref="F4:F10" si="0">SUM(C5+C13+C21+C29+C37)</f>
        <v>35911.050000000003</v>
      </c>
      <c r="G4" s="70"/>
    </row>
    <row r="5" spans="1:7" s="79" customFormat="1">
      <c r="A5" s="130"/>
      <c r="B5" s="80">
        <v>2022</v>
      </c>
      <c r="C5" s="71">
        <v>0</v>
      </c>
      <c r="E5" s="80">
        <v>2021</v>
      </c>
      <c r="F5" s="8">
        <f t="shared" si="0"/>
        <v>134664.07999999999</v>
      </c>
      <c r="G5" s="70"/>
    </row>
    <row r="6" spans="1:7" s="79" customFormat="1">
      <c r="A6" s="130"/>
      <c r="B6" s="80">
        <v>2021</v>
      </c>
      <c r="C6" s="71">
        <v>120000</v>
      </c>
      <c r="E6" s="80">
        <v>2020</v>
      </c>
      <c r="F6" s="8">
        <f t="shared" si="0"/>
        <v>174976.16</v>
      </c>
      <c r="G6" s="70"/>
    </row>
    <row r="7" spans="1:7" s="74" customFormat="1">
      <c r="A7" s="130"/>
      <c r="B7" s="75">
        <v>2020</v>
      </c>
      <c r="C7" s="71">
        <v>150000</v>
      </c>
      <c r="E7" s="75">
        <v>2019</v>
      </c>
      <c r="F7" s="8">
        <f t="shared" si="0"/>
        <v>360872.56000000006</v>
      </c>
      <c r="G7" s="70"/>
    </row>
    <row r="8" spans="1:7">
      <c r="A8" s="130"/>
      <c r="B8" s="7">
        <v>2019</v>
      </c>
      <c r="C8" s="71">
        <v>162480</v>
      </c>
      <c r="E8" s="7">
        <v>2018</v>
      </c>
      <c r="F8" s="10">
        <f t="shared" si="0"/>
        <v>451038.18000000005</v>
      </c>
      <c r="G8" s="70"/>
    </row>
    <row r="9" spans="1:7">
      <c r="A9" s="130"/>
      <c r="B9" s="7">
        <v>2018</v>
      </c>
      <c r="C9" s="9">
        <v>166000</v>
      </c>
      <c r="E9" s="7">
        <v>2017</v>
      </c>
      <c r="F9" s="8">
        <f t="shared" si="0"/>
        <v>139787.97</v>
      </c>
      <c r="G9" s="70"/>
    </row>
    <row r="10" spans="1:7">
      <c r="A10" s="130"/>
      <c r="B10" s="7">
        <v>2017</v>
      </c>
      <c r="C10" s="9">
        <v>0</v>
      </c>
      <c r="E10" s="7">
        <v>2016</v>
      </c>
      <c r="F10" s="8">
        <f t="shared" si="0"/>
        <v>175963</v>
      </c>
      <c r="G10" s="70"/>
    </row>
    <row r="11" spans="1:7">
      <c r="A11" s="130"/>
      <c r="B11" s="7">
        <v>2016</v>
      </c>
      <c r="C11" s="9">
        <v>90320</v>
      </c>
      <c r="E11" s="11" t="s">
        <v>13</v>
      </c>
      <c r="F11" s="12">
        <f>SUM(F4:F10)</f>
        <v>1473213.0000000002</v>
      </c>
      <c r="G11" s="70"/>
    </row>
    <row r="12" spans="1:7">
      <c r="A12" s="130"/>
      <c r="B12" s="144" t="s">
        <v>35</v>
      </c>
      <c r="C12" s="145"/>
    </row>
    <row r="13" spans="1:7" s="79" customFormat="1">
      <c r="A13" s="130"/>
      <c r="B13" s="80">
        <v>2022</v>
      </c>
      <c r="C13" s="71">
        <v>7500</v>
      </c>
    </row>
    <row r="14" spans="1:7" s="79" customFormat="1">
      <c r="A14" s="130"/>
      <c r="B14" s="80">
        <v>2021</v>
      </c>
      <c r="C14" s="71">
        <v>0</v>
      </c>
    </row>
    <row r="15" spans="1:7" s="74" customFormat="1">
      <c r="A15" s="130"/>
      <c r="B15" s="75">
        <v>2020</v>
      </c>
      <c r="C15" s="71">
        <v>0</v>
      </c>
    </row>
    <row r="16" spans="1:7">
      <c r="A16" s="130"/>
      <c r="B16" s="66">
        <v>2019</v>
      </c>
      <c r="C16" s="71">
        <v>96434.12</v>
      </c>
      <c r="E16" s="67"/>
      <c r="F16" s="67"/>
    </row>
    <row r="17" spans="1:6">
      <c r="A17" s="130"/>
      <c r="B17" s="66">
        <v>2018</v>
      </c>
      <c r="C17" s="9">
        <v>199621.4</v>
      </c>
      <c r="E17" s="68"/>
      <c r="F17" s="69"/>
    </row>
    <row r="18" spans="1:6">
      <c r="A18" s="130"/>
      <c r="B18" s="66">
        <v>2017</v>
      </c>
      <c r="C18" s="9">
        <v>45655.53</v>
      </c>
    </row>
    <row r="19" spans="1:6">
      <c r="A19" s="130"/>
      <c r="B19" s="66">
        <v>2016</v>
      </c>
      <c r="C19" s="9">
        <v>2000</v>
      </c>
    </row>
    <row r="20" spans="1:6">
      <c r="A20" s="130"/>
      <c r="B20" s="144" t="s">
        <v>127</v>
      </c>
      <c r="C20" s="145"/>
    </row>
    <row r="21" spans="1:6" s="79" customFormat="1">
      <c r="A21" s="130"/>
      <c r="B21" s="80">
        <v>2022</v>
      </c>
      <c r="C21" s="71">
        <v>4951.05</v>
      </c>
    </row>
    <row r="22" spans="1:6" s="79" customFormat="1">
      <c r="A22" s="130"/>
      <c r="B22" s="80">
        <v>2021</v>
      </c>
      <c r="C22" s="71">
        <v>4872.68</v>
      </c>
    </row>
    <row r="23" spans="1:6" s="74" customFormat="1">
      <c r="A23" s="130"/>
      <c r="B23" s="75">
        <v>2020</v>
      </c>
      <c r="C23" s="71">
        <v>9471.75</v>
      </c>
    </row>
    <row r="24" spans="1:6">
      <c r="A24" s="130"/>
      <c r="B24" s="66">
        <v>2019</v>
      </c>
      <c r="C24" s="71">
        <v>3139.13</v>
      </c>
    </row>
    <row r="25" spans="1:6">
      <c r="A25" s="130"/>
      <c r="B25" s="66">
        <v>2018</v>
      </c>
      <c r="C25" s="9">
        <v>12807.53</v>
      </c>
      <c r="E25" s="72"/>
      <c r="F25" s="73"/>
    </row>
    <row r="26" spans="1:6">
      <c r="A26" s="130"/>
      <c r="B26" s="66">
        <v>2017</v>
      </c>
      <c r="C26" s="9">
        <v>29269.200000000001</v>
      </c>
    </row>
    <row r="27" spans="1:6">
      <c r="A27" s="130"/>
      <c r="B27" s="66">
        <v>2016</v>
      </c>
      <c r="C27" s="9">
        <v>50292.92</v>
      </c>
    </row>
    <row r="28" spans="1:6">
      <c r="A28" s="130"/>
      <c r="B28" s="144" t="s">
        <v>36</v>
      </c>
      <c r="C28" s="145"/>
    </row>
    <row r="29" spans="1:6" s="79" customFormat="1">
      <c r="A29" s="130"/>
      <c r="B29" s="80">
        <v>2022</v>
      </c>
      <c r="C29" s="71">
        <v>23460</v>
      </c>
    </row>
    <row r="30" spans="1:6" s="79" customFormat="1">
      <c r="A30" s="130"/>
      <c r="B30" s="80">
        <v>2021</v>
      </c>
      <c r="C30" s="71">
        <v>9791.4</v>
      </c>
    </row>
    <row r="31" spans="1:6" s="74" customFormat="1">
      <c r="A31" s="130"/>
      <c r="B31" s="75">
        <v>2020</v>
      </c>
      <c r="C31" s="71">
        <v>15504.41</v>
      </c>
    </row>
    <row r="32" spans="1:6">
      <c r="A32" s="130"/>
      <c r="B32" s="66">
        <v>2019</v>
      </c>
      <c r="C32" s="9">
        <v>94421.28</v>
      </c>
    </row>
    <row r="33" spans="1:3">
      <c r="A33" s="130"/>
      <c r="B33" s="66">
        <v>2018</v>
      </c>
      <c r="C33" s="9">
        <v>52313.62</v>
      </c>
    </row>
    <row r="34" spans="1:3">
      <c r="A34" s="130"/>
      <c r="B34" s="66">
        <v>2017</v>
      </c>
      <c r="C34" s="9">
        <v>47394.04</v>
      </c>
    </row>
    <row r="35" spans="1:3">
      <c r="A35" s="130"/>
      <c r="B35" s="66">
        <v>2016</v>
      </c>
      <c r="C35" s="9">
        <v>33350.080000000002</v>
      </c>
    </row>
    <row r="36" spans="1:3">
      <c r="A36" s="130"/>
      <c r="B36" s="144" t="s">
        <v>37</v>
      </c>
      <c r="C36" s="145"/>
    </row>
    <row r="37" spans="1:3" s="79" customFormat="1">
      <c r="A37" s="130"/>
      <c r="B37" s="80">
        <v>2022</v>
      </c>
      <c r="C37" s="71">
        <v>0</v>
      </c>
    </row>
    <row r="38" spans="1:3" s="79" customFormat="1">
      <c r="A38" s="130"/>
      <c r="B38" s="80">
        <v>2021</v>
      </c>
      <c r="C38" s="71">
        <v>0</v>
      </c>
    </row>
    <row r="39" spans="1:3" s="74" customFormat="1">
      <c r="A39" s="130"/>
      <c r="B39" s="75">
        <v>2020</v>
      </c>
      <c r="C39" s="71">
        <v>0</v>
      </c>
    </row>
    <row r="40" spans="1:3">
      <c r="A40" s="130"/>
      <c r="B40" s="66">
        <v>2019</v>
      </c>
      <c r="C40" s="71">
        <v>4398.03</v>
      </c>
    </row>
    <row r="41" spans="1:3">
      <c r="A41" s="130"/>
      <c r="B41" s="66">
        <v>2018</v>
      </c>
      <c r="C41" s="9">
        <v>20295.63</v>
      </c>
    </row>
    <row r="42" spans="1:3">
      <c r="A42" s="130"/>
      <c r="B42" s="66">
        <v>2017</v>
      </c>
      <c r="C42" s="9">
        <v>17469.2</v>
      </c>
    </row>
    <row r="43" spans="1:3">
      <c r="A43" s="130"/>
      <c r="B43" s="66">
        <v>2016</v>
      </c>
      <c r="C43" s="9">
        <v>0</v>
      </c>
    </row>
  </sheetData>
  <sheetProtection algorithmName="SHA-512" hashValue="kHQuDaxp93UXbJUCJjznO14n8+tyVVsfn0sa/K1XQkIZP+0Hym+Z2S6QlAs8qMpNx8n/gfTRQOSPQHAvS3QLrw==" saltValue="EUDeMpISz8DcbQBH3uoj+Q==" spinCount="100000" sheet="1" objects="1" scenarios="1"/>
  <mergeCells count="8">
    <mergeCell ref="A1:A43"/>
    <mergeCell ref="B2:C2"/>
    <mergeCell ref="B4:C4"/>
    <mergeCell ref="B12:C12"/>
    <mergeCell ref="B20:C20"/>
    <mergeCell ref="B28:C28"/>
    <mergeCell ref="B36:C36"/>
    <mergeCell ref="B1:F1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Opće informacije</vt:lpstr>
      <vt:lpstr>Grupa I - Imovina</vt:lpstr>
      <vt:lpstr>Vrijednosti - imovina</vt:lpstr>
      <vt:lpstr>Oprema- za Lom stroja</vt:lpstr>
      <vt:lpstr>Zaštitne mjere</vt:lpstr>
      <vt:lpstr>Pregled šteta</vt:lpstr>
      <vt:lpstr>'Grupa I - Imovina'!Print_Area</vt:lpstr>
      <vt:lpstr>'Oprema- za Lom stroja'!Print_Area</vt:lpstr>
      <vt:lpstr>'Pregled šteta'!Print_Area</vt:lpstr>
      <vt:lpstr>'Vrijednosti - imovina'!Print_Area</vt:lpstr>
      <vt:lpstr>'Zaštitne mjere'!Print_Area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2022-08-01T09:46:37Z</dcterms:modified>
</cp:coreProperties>
</file>